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T:\Scolarite\MCC\MCC LICENCE\2022 2023 validées CFVU\"/>
    </mc:Choice>
  </mc:AlternateContent>
  <bookViews>
    <workbookView xWindow="0" yWindow="0" windowWidth="19200" windowHeight="7050" tabRatio="655" activeTab="5"/>
  </bookViews>
  <sheets>
    <sheet name="S1 STAPS" sheetId="1" r:id="rId1"/>
    <sheet name="S2 STAPS" sheetId="2" r:id="rId2"/>
    <sheet name="S3 STAPS" sheetId="3" r:id="rId3"/>
    <sheet name="S4 STAPS" sheetId="7" r:id="rId4"/>
    <sheet name="S5 STAPS" sheetId="5" r:id="rId5"/>
    <sheet name="S6 STAPS" sheetId="6" r:id="rId6"/>
  </sheets>
  <definedNames>
    <definedName name="_xlnm.Print_Area" localSheetId="0">'S1 STAPS'!$A$1:$O$55</definedName>
    <definedName name="_xlnm.Print_Area" localSheetId="1">'S2 STAPS'!$A$1:$O$51</definedName>
    <definedName name="_xlnm.Print_Area" localSheetId="2">'S3 STAPS'!$A$1:$O$55</definedName>
    <definedName name="_xlnm.Print_Area" localSheetId="3">'S4 STAPS'!$A$1:$O$59</definedName>
    <definedName name="_xlnm.Print_Area" localSheetId="4">'S5 STAPS'!$A$1:$O$50</definedName>
    <definedName name="_xlnm.Print_Area" localSheetId="5">'S6 STAPS'!$A$1:$O$51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45" i="6" l="1"/>
  <c r="N45" i="6"/>
  <c r="M45" i="6"/>
  <c r="L45" i="6"/>
  <c r="J45" i="6"/>
  <c r="O44" i="5"/>
  <c r="N44" i="5"/>
  <c r="M44" i="5"/>
  <c r="L44" i="5"/>
  <c r="J44" i="5"/>
  <c r="K48" i="7"/>
  <c r="O48" i="7"/>
  <c r="N48" i="7"/>
  <c r="M48" i="7"/>
  <c r="L48" i="7"/>
  <c r="J48" i="7"/>
  <c r="J47" i="3"/>
  <c r="O47" i="3"/>
  <c r="N47" i="3"/>
  <c r="M47" i="3"/>
  <c r="L47" i="3"/>
  <c r="K47" i="3"/>
  <c r="O42" i="2"/>
  <c r="N42" i="2"/>
  <c r="M42" i="2"/>
  <c r="L42" i="2"/>
  <c r="K42" i="2"/>
  <c r="J42" i="2"/>
  <c r="N45" i="1"/>
  <c r="M45" i="1"/>
  <c r="L45" i="1"/>
  <c r="K45" i="1"/>
  <c r="J45" i="1"/>
  <c r="I45" i="6"/>
  <c r="O30" i="6"/>
  <c r="O39" i="6"/>
  <c r="O34" i="6"/>
  <c r="O25" i="6"/>
  <c r="O11" i="6"/>
  <c r="O11" i="5" l="1"/>
  <c r="O23" i="5"/>
  <c r="O29" i="5"/>
  <c r="O40" i="5"/>
  <c r="O33" i="5"/>
  <c r="O24" i="2" l="1"/>
  <c r="O14" i="2"/>
  <c r="O11" i="2"/>
  <c r="O37" i="2"/>
  <c r="O45" i="1"/>
  <c r="I48" i="7" l="1"/>
  <c r="I47" i="3"/>
  <c r="I42" i="2"/>
  <c r="I45" i="1"/>
  <c r="O14" i="7" l="1"/>
  <c r="O11" i="3"/>
  <c r="O36" i="7" l="1"/>
  <c r="O32" i="7"/>
  <c r="O24" i="7"/>
  <c r="O31" i="3"/>
  <c r="O24" i="3"/>
  <c r="O11" i="1"/>
  <c r="O14" i="1"/>
  <c r="O24" i="1"/>
  <c r="O35" i="1"/>
  <c r="O41" i="1"/>
  <c r="O31" i="2"/>
  <c r="O40" i="3" l="1"/>
  <c r="O11" i="7"/>
  <c r="I11" i="5"/>
  <c r="I44" i="5" s="1"/>
  <c r="I11" i="6"/>
</calcChain>
</file>

<file path=xl/sharedStrings.xml><?xml version="1.0" encoding="utf-8"?>
<sst xmlns="http://schemas.openxmlformats.org/spreadsheetml/2006/main" count="1161" uniqueCount="402">
  <si>
    <t>Faculté des Sciences et Techniques</t>
  </si>
  <si>
    <t>Modalités de Contrôle des Connaissances</t>
  </si>
  <si>
    <t>DOMAINE</t>
  </si>
  <si>
    <t>SCIENCES TECHNOLOGIE, SANTE</t>
  </si>
  <si>
    <t>CHAMP</t>
  </si>
  <si>
    <t>Intitulé</t>
  </si>
  <si>
    <t>Licence STAPS - Sciences et Techniques des Activités Physiques et Sportives</t>
  </si>
  <si>
    <r>
      <t xml:space="preserve">Fiche semestre 1        </t>
    </r>
    <r>
      <rPr>
        <b/>
        <sz val="10"/>
        <color theme="1"/>
        <rFont val="Arial"/>
        <family val="2"/>
      </rPr>
      <t xml:space="preserve"> </t>
    </r>
  </si>
  <si>
    <t>Code UE ou ECUE</t>
  </si>
  <si>
    <t>Intitulé précis de l'UE / ECUE</t>
  </si>
  <si>
    <t>Type de contrôles</t>
  </si>
  <si>
    <t>Coef</t>
  </si>
  <si>
    <t>Coeff.</t>
  </si>
  <si>
    <t>ECTS</t>
  </si>
  <si>
    <t>Heures CM</t>
  </si>
  <si>
    <t>Hres TD (effectif 14)</t>
  </si>
  <si>
    <t>Hres TD (effectif 40)</t>
  </si>
  <si>
    <t>Heures TP</t>
  </si>
  <si>
    <t>Epr.</t>
  </si>
  <si>
    <t>UE/ECUE</t>
  </si>
  <si>
    <t>UE</t>
  </si>
  <si>
    <t>totale</t>
  </si>
  <si>
    <t>11TUOPT1</t>
  </si>
  <si>
    <t>11TUOUT1</t>
  </si>
  <si>
    <t>11TPBCPE</t>
  </si>
  <si>
    <t>11TPANG1</t>
  </si>
  <si>
    <t>ECUE Anglais  OU</t>
  </si>
  <si>
    <t>Contrôles TD</t>
  </si>
  <si>
    <t>11TPALL1</t>
  </si>
  <si>
    <t>ECUE Allemand</t>
  </si>
  <si>
    <t>11TPPACK</t>
  </si>
  <si>
    <t>Pas de note attendue</t>
  </si>
  <si>
    <t>xxx</t>
  </si>
  <si>
    <t>11TPMTUN</t>
  </si>
  <si>
    <t>Selon modalités SCD/SIO</t>
  </si>
  <si>
    <t>***</t>
  </si>
  <si>
    <t>11TPPAC3</t>
  </si>
  <si>
    <t>11TPDOCN</t>
  </si>
  <si>
    <t>Devoir maison</t>
  </si>
  <si>
    <t xml:space="preserve"> </t>
  </si>
  <si>
    <t>Totaux SEMESTRE 1</t>
  </si>
  <si>
    <t>APSA: Activité Physique, Sportive et Artistique</t>
  </si>
  <si>
    <t>EC: examen commun</t>
  </si>
  <si>
    <t>Les notes des ECUE ne sont pas conservées d'une année à l'autre.</t>
  </si>
  <si>
    <t>*** Attention : l'absence injustifiée entraine l'ajournement à l'UE3 Outils S1.</t>
  </si>
  <si>
    <t>[  ]  Etudiant(e)s  dispensé(e)s de contrôle continu (salariés, chargés de famille, sportifs de Ht-niveau) : Les UE à valider et les MCC seront définies avec le Responsable de Filière sur le contrat pégagogique.</t>
  </si>
  <si>
    <t>Fiche semestre 2</t>
  </si>
  <si>
    <t>Visionnage</t>
  </si>
  <si>
    <t>11TUOPT2</t>
  </si>
  <si>
    <t>11TPOSF2</t>
  </si>
  <si>
    <t>11TPPRO2</t>
  </si>
  <si>
    <t>11TPPAR2</t>
  </si>
  <si>
    <t>xxxx</t>
  </si>
  <si>
    <t>11TPANG2</t>
  </si>
  <si>
    <t>11TPALL2</t>
  </si>
  <si>
    <t>Totaux SEMESTRE 2</t>
  </si>
  <si>
    <r>
      <t xml:space="preserve">Fiche semestre 3       </t>
    </r>
    <r>
      <rPr>
        <b/>
        <sz val="10"/>
        <color theme="1"/>
        <rFont val="Arial"/>
        <family val="2"/>
      </rPr>
      <t xml:space="preserve"> </t>
    </r>
  </si>
  <si>
    <t>Type de contrôle</t>
  </si>
  <si>
    <t>Session 1</t>
  </si>
  <si>
    <t>12TUOPT3</t>
  </si>
  <si>
    <t>ECUE Certification PIX</t>
  </si>
  <si>
    <t>12TPANG3</t>
  </si>
  <si>
    <t>12TPALL3</t>
  </si>
  <si>
    <t>12TPPRO3</t>
  </si>
  <si>
    <t>Selon modalités SIO</t>
  </si>
  <si>
    <t>12TPSSE3</t>
  </si>
  <si>
    <t>Compte rendu de TP</t>
  </si>
  <si>
    <t>Dossier</t>
  </si>
  <si>
    <t>Totaux SEMESTRE 3</t>
  </si>
  <si>
    <t>*** Attention : l'absence injustifiée entraine l'ajournement à l'UE3 Outils S3.</t>
  </si>
  <si>
    <t>Etudiant(e)s  dispensé(e)s de contrôle continu (salariés, chargés de famille, sportifs de Ht-niveau) :  signature d'un contrat spécifique</t>
  </si>
  <si>
    <t>Fiche semestre 4</t>
  </si>
  <si>
    <t>12TUOPT4</t>
  </si>
  <si>
    <t>12TUOUT4</t>
  </si>
  <si>
    <t>12TPSTA4</t>
  </si>
  <si>
    <t>12TPSPO4</t>
  </si>
  <si>
    <t>12TPANG4</t>
  </si>
  <si>
    <t>12TPALL4</t>
  </si>
  <si>
    <t>Sport, problèmes sociaux et trajectoires sociales et sportives</t>
  </si>
  <si>
    <t>12TPCHX4</t>
  </si>
  <si>
    <t>UE6 CHOIX SEM4</t>
  </si>
  <si>
    <t>12TULIB4</t>
  </si>
  <si>
    <t>UE LIBRE</t>
  </si>
  <si>
    <t>Modalités d'évaluation définies par les responsables de chaque unité</t>
  </si>
  <si>
    <t>ou</t>
  </si>
  <si>
    <t>12TUSTA4</t>
  </si>
  <si>
    <t>Totaux SEMESTRE 4</t>
  </si>
  <si>
    <t>3h-6h</t>
  </si>
  <si>
    <t>Totaux SEMESTRE 5</t>
  </si>
  <si>
    <t>Totaux SEMESTRE 6</t>
  </si>
  <si>
    <t>PSC1: secourisme</t>
  </si>
  <si>
    <t>BNSSA</t>
  </si>
  <si>
    <t>**</t>
  </si>
  <si>
    <t>2 absences injustifiées aux TD ou TP entrainent l'attribution de la mention ABI (Absence injustifiée) pour l'UE même si l'étudiant a été présent à tous les examens. Les justificatifs d'absence et les motifs sont les même que pour les examens</t>
  </si>
  <si>
    <t>3h</t>
  </si>
  <si>
    <t>EC1 Ecrit 1h30 (Natation )</t>
  </si>
  <si>
    <t>EC1 Ecrit 1h30 (Préparation physique)</t>
  </si>
  <si>
    <t>EC2 Ecrit 1h30 (Athlétisme)</t>
  </si>
  <si>
    <t>EC3 Ecrit 1h30 (Football)</t>
  </si>
  <si>
    <t>EC4 Ecrit 1h30 (Volley-Ball)</t>
  </si>
  <si>
    <t>Examens TP (Natation)</t>
  </si>
  <si>
    <t>Examens TP (Préparation physique)</t>
  </si>
  <si>
    <t>Examens TP (Athlétisme)</t>
  </si>
  <si>
    <t>Examens TP (Football)</t>
  </si>
  <si>
    <t>Examens TP (Volley-Ball)</t>
  </si>
  <si>
    <t>EC Ecrit 1h30</t>
  </si>
  <si>
    <t>EC Ecrit 1h</t>
  </si>
  <si>
    <t>Examens TP : Une APSA adaptée sera proposée aux étudiants bléssés sur présentation d'un certificat médical décrivant présicément l'inaptitude</t>
  </si>
  <si>
    <t>* L'ECUE Polyvalence Préparation physique s'adresse aux étudiants dont l'APSA d'option correspond à l'APSA de polyvalence</t>
  </si>
  <si>
    <t>EC1 Ecrit 1h30 (Basket Ball)</t>
  </si>
  <si>
    <t>EC2 Ecrit 1h30 (Course d'orientation)</t>
  </si>
  <si>
    <t>EC3 Ecrit 1h30 (Ultimate)</t>
  </si>
  <si>
    <t>EC4 Ecrit 1h30 (Judo)</t>
  </si>
  <si>
    <t>Examens TP (Basket Ball)</t>
  </si>
  <si>
    <t>Examens TP (Course d'orientation)</t>
  </si>
  <si>
    <t>Examens TP (Ultimate)</t>
  </si>
  <si>
    <t>Examens TP (Judo)</t>
  </si>
  <si>
    <t>ou*</t>
  </si>
  <si>
    <t>Formation diplômante</t>
  </si>
  <si>
    <t>A COMPTER DE SEPTEMBRE 2022</t>
  </si>
  <si>
    <t>EC Ecrit 1h à 2h</t>
  </si>
  <si>
    <t>et/ou*</t>
  </si>
  <si>
    <t>EC2 Ecrit 1h30 (Handikayak)</t>
  </si>
  <si>
    <t>EC3 Ecrit 1h30 (Baseball)</t>
  </si>
  <si>
    <t>Examens TP  (Handikayak)</t>
  </si>
  <si>
    <t>Examens TP (Baseball)</t>
  </si>
  <si>
    <t>* choix de 3 apsa parmi les 4 proposées</t>
  </si>
  <si>
    <t>EC1 Ecrit 1h30 (natation santé)</t>
  </si>
  <si>
    <t>EC2 Ecrit 1h30 (cécifoot/futsal)</t>
  </si>
  <si>
    <t>EC3 Ecrit 1h30 (tennis fauteuil)</t>
  </si>
  <si>
    <t>EC4 Ecrit 1h30 (golf)</t>
  </si>
  <si>
    <t>EC5 Ecrit 1h30 (tennis de table)</t>
  </si>
  <si>
    <t>Examens TP  (natation santé)</t>
  </si>
  <si>
    <t>Examens TP  (cécifoot/futsal)</t>
  </si>
  <si>
    <t>Examens TP (tennis fauteuil)</t>
  </si>
  <si>
    <t>Examens TP (golf)</t>
  </si>
  <si>
    <t>Examens TP  (tennis de table)</t>
  </si>
  <si>
    <t>* choix de 3 apsa parmi les 5 proposées</t>
  </si>
  <si>
    <t>UE Optionnelles / Formation Diplomante</t>
  </si>
  <si>
    <t>ECUE  Allemand</t>
  </si>
  <si>
    <t>ECUE Doc numérique</t>
  </si>
  <si>
    <t>Examens TP : Une APSA adaptée sera proposée aux étudiants blessés sur présentation d'un certificat médical décrivant précisément l'inaptitude</t>
  </si>
  <si>
    <t>* La Polyvalence Préparation physique s'adresse aux étudiants dont l'APSA d'option correspond à l'APSA de polyvalence</t>
  </si>
  <si>
    <t>EC Ecrit 2h (Théorie APSA Option)</t>
  </si>
  <si>
    <t>Examens TP (Pratique APSA Option)</t>
  </si>
  <si>
    <t>Contrôles TD (Théorie APSA Option)</t>
  </si>
  <si>
    <t>Examens TP (Tests physique)</t>
  </si>
  <si>
    <t>ECUE Test BCPE</t>
  </si>
  <si>
    <t>Langue au choix:</t>
  </si>
  <si>
    <t xml:space="preserve">Contrôles TD </t>
  </si>
  <si>
    <t>Contrôles TD : au moins 2 évaluations en l'abscence d'EC</t>
  </si>
  <si>
    <t>Contrôles TD  (Théorie APSA Option)</t>
  </si>
  <si>
    <t>ECUE Organisation du sport en France</t>
  </si>
  <si>
    <t>ECUE Analyse du Système Sportif Européen</t>
  </si>
  <si>
    <t xml:space="preserve">Contrôle TD </t>
  </si>
  <si>
    <t>EC Ecrit 2h</t>
  </si>
  <si>
    <t>Contrôle TD</t>
  </si>
  <si>
    <t>Contrôle TD : au moins 2 évaluations en l'abscence d'EC</t>
  </si>
  <si>
    <t>ECUE  Statistiques</t>
  </si>
  <si>
    <t>ECUE Connaissances secteur sport et animation</t>
  </si>
  <si>
    <t>EC Ecrit 1h30 à 2h</t>
  </si>
  <si>
    <t>ECUE Projets tutorés</t>
  </si>
  <si>
    <t>ECUE Présentation entreprenariat</t>
  </si>
  <si>
    <t>ContrôlesTD : au moins 2 évaluations en l'abscence d'EC</t>
  </si>
  <si>
    <t xml:space="preserve">Controles TD </t>
  </si>
  <si>
    <t>EC1 Ecrit 1h30 à 2h</t>
  </si>
  <si>
    <t>EC2 Ecrit 1h30 à 2h</t>
  </si>
  <si>
    <t>Controles TD</t>
  </si>
  <si>
    <t>ECUE  APSA Polyvalence Pratique</t>
  </si>
  <si>
    <t>UE OUTILS S3</t>
  </si>
  <si>
    <t>UE OUTILS S4</t>
  </si>
  <si>
    <t>UE OUTILS S5</t>
  </si>
  <si>
    <t>UE OUTILS S6</t>
  </si>
  <si>
    <t>UE OUTILS S2</t>
  </si>
  <si>
    <t>UE OUTILS S1</t>
  </si>
  <si>
    <t>ECUE Module 1 : kit de départ SCD</t>
  </si>
  <si>
    <t>ECUE Module 3: traiter l'information</t>
  </si>
  <si>
    <t>ECUE Module 2B : acquérir une méthodologie de recherche de stage/d'emploi SIO</t>
  </si>
  <si>
    <t>Bloc1</t>
  </si>
  <si>
    <t>Bloc3</t>
  </si>
  <si>
    <t>Bloc4</t>
  </si>
  <si>
    <t>Bloc5</t>
  </si>
  <si>
    <t>Bloc6</t>
  </si>
  <si>
    <t>Bloc7</t>
  </si>
  <si>
    <t>Bloc8</t>
  </si>
  <si>
    <t>Bloc9</t>
  </si>
  <si>
    <t>Bloc10</t>
  </si>
  <si>
    <t>Bloc11</t>
  </si>
  <si>
    <t>Usage du numérique</t>
  </si>
  <si>
    <t>Exploitation de données à des fins d’analyse</t>
  </si>
  <si>
    <t>Expression et communication écrites et orale</t>
  </si>
  <si>
    <t>Positionnement vis à vis d’un champ professionnel</t>
  </si>
  <si>
    <t>Action en responsabilité au sein d’une organisation professionnelle</t>
  </si>
  <si>
    <t>Analyse de la situation relative à l’activité physique ou sportive d’une personne ou d’un public ayant des besoins particuliers (santé, handicap</t>
  </si>
  <si>
    <t>Construction et planification d'un programme d'intervention en Activité Physique Adaptée</t>
  </si>
  <si>
    <t>Encadrement de séances collectives d’activité physique et/ou sportive pour tout public</t>
  </si>
  <si>
    <t>Enseignement de l'Activité Physique Adaptée</t>
  </si>
  <si>
    <t>Développement de la santé et du bien-être par les Activités Physiques Sportives et Artistiques pour tout type de public, notamment à besoins particuliers (santé, handicap)</t>
  </si>
  <si>
    <t>Sauvetage et sécurité en milieu aquatique</t>
  </si>
  <si>
    <t>x</t>
  </si>
  <si>
    <t>Bloc2</t>
  </si>
  <si>
    <t>UE APSA Polyvalence Pratique</t>
  </si>
  <si>
    <r>
      <t>ou</t>
    </r>
    <r>
      <rPr>
        <sz val="10"/>
        <rFont val="Arial"/>
        <family val="2"/>
      </rPr>
      <t>*</t>
    </r>
  </si>
  <si>
    <r>
      <t>EC Ecrit</t>
    </r>
    <r>
      <rPr>
        <strike/>
        <sz val="8"/>
        <rFont val="Arial"/>
        <family val="2"/>
      </rPr>
      <t xml:space="preserve"> </t>
    </r>
    <r>
      <rPr>
        <sz val="8"/>
        <rFont val="Arial"/>
        <family val="2"/>
      </rPr>
      <t xml:space="preserve"> 2h</t>
    </r>
  </si>
  <si>
    <t>ECUE Présentation des différents parcours STAPS (en lien avec l'UE Processus d'exploration professionnelle)</t>
  </si>
  <si>
    <t>Evaluations</t>
  </si>
  <si>
    <t>2 évaluations minimum, CC</t>
  </si>
  <si>
    <t>3 évaluations minimum, CC</t>
  </si>
  <si>
    <t>Rapport de stage et appéciation de la structure</t>
  </si>
  <si>
    <t>UE APA-S - conception et APA-S élaboration</t>
  </si>
  <si>
    <t>2  évaluations minimum, CC</t>
  </si>
  <si>
    <t>UE APA-S Mise en œuvre</t>
  </si>
  <si>
    <t>UE ETP</t>
  </si>
  <si>
    <t>(150h en tout)</t>
  </si>
  <si>
    <t>EC2 Ecrit 1h30</t>
  </si>
  <si>
    <t>EC1 Ecrit 30 min</t>
  </si>
  <si>
    <t>Si la moyenne au sein des blocs fondamentaux est inférieure ou égale à 7 le bloc n'est pas validé. En cas de non validation du bloc, les UE acquises restent acquises</t>
  </si>
  <si>
    <t>Si la moyenne au sein du bloc professionnel est inférieure ou égale à 7 le bloc n'est pas validé. En cas de non validation du bloc, les UE acquises restent acquises</t>
  </si>
  <si>
    <t>Si la moyenne au sein des blocs professionnels est inférieure ou égale à 7 le bloc n'est pas validé. En cas de non validation du bloc, les UE acquises restent acquises</t>
  </si>
  <si>
    <t>(Approuvées par  la CFVU du 22/092022)</t>
  </si>
  <si>
    <t>Durée totale</t>
  </si>
  <si>
    <t>UE APSA OPTION</t>
  </si>
  <si>
    <t>UE APSA POLYVALENCE THEORIE</t>
  </si>
  <si>
    <t xml:space="preserve"> UE APSA POLYVALENCE THEORIE</t>
  </si>
  <si>
    <t xml:space="preserve"> UE APSA POLYVALENCE PRATIQUE</t>
  </si>
  <si>
    <t xml:space="preserve">Evaluations </t>
  </si>
  <si>
    <t>ECUE  Processus d'exploration professionnelle (secteur d'emploi et débouchés)</t>
  </si>
  <si>
    <t>EC1 Ecrit 2h</t>
  </si>
  <si>
    <t>EC2 Ecrit 2h</t>
  </si>
  <si>
    <t>UE APSA POLYVALENCE PRATIQUE</t>
  </si>
  <si>
    <t>UE ANATOMIE 1</t>
  </si>
  <si>
    <t>UE PHYSIOLOGIE 1</t>
  </si>
  <si>
    <t>UE NEUROSCIENCES</t>
  </si>
  <si>
    <t>UE PSYCHOLOGIE (concepts et méthodes en psychologie)</t>
  </si>
  <si>
    <t>UE  HISTOIRE DU SPORT 1</t>
  </si>
  <si>
    <t>UE ANATOMIE 2</t>
  </si>
  <si>
    <t>UE PHYSIOLOGIE 2</t>
  </si>
  <si>
    <t>UE BIOMECANIQUE</t>
  </si>
  <si>
    <t>UE SOCIOLOGIE DES APS</t>
  </si>
  <si>
    <t>UE HISTOIRE DU SPORT 2</t>
  </si>
  <si>
    <t xml:space="preserve"> UE PHYSIOLOGIE DE l'EXERCICE</t>
  </si>
  <si>
    <t>UE ANATOMIE DU MEMBRE INFERIEUR</t>
  </si>
  <si>
    <t>UE BIOMECANIQUE (dynamique et énergétique)</t>
  </si>
  <si>
    <t>UE PSYCHOLOGIE DU DEVELOPPEMENT</t>
  </si>
  <si>
    <t>UE SOCIOLOGIE DU SPORT</t>
  </si>
  <si>
    <t>Contrôle TD ou devoir maison ou Compte rendu TP</t>
  </si>
  <si>
    <t>préparation au stage
(qu'est ce qu'un enseignant d'APA? Le réseau APA? Les lois?)</t>
  </si>
  <si>
    <t>UE STAGE PROFESSIONNEL APA</t>
  </si>
  <si>
    <r>
      <t xml:space="preserve">EC2 Ecrit </t>
    </r>
    <r>
      <rPr>
        <sz val="8"/>
        <rFont val="Arial"/>
        <family val="2"/>
      </rPr>
      <t>1h30</t>
    </r>
  </si>
  <si>
    <t>EC 1 écrit 30 min</t>
  </si>
  <si>
    <t>UE STAGE PROFESSIONNEL APAS 70 heures</t>
  </si>
  <si>
    <t>UE NEUROPHYSIOLOGIE : Intégration sensorielle. Le contrôle postural.</t>
  </si>
  <si>
    <t>UE PSYCHOLOGIE SOCIALE ET APS</t>
  </si>
  <si>
    <t>UE PHYSIOPATHOLOGIE ET ACTIVITE PHYSIQUE</t>
  </si>
  <si>
    <t>UE PSYCHOLOGIE DE LA SANTE ET APS</t>
  </si>
  <si>
    <t>UE SOCIOLOGIE DES APS:</t>
  </si>
  <si>
    <t>Fiche semestre 5</t>
  </si>
  <si>
    <t>UE TECHNOLOGIE DE L'INTERVENTION</t>
  </si>
  <si>
    <t>UE PSYCHOLOGIE</t>
  </si>
  <si>
    <t>UE SOCIOLOGIE</t>
  </si>
  <si>
    <t>UE HISTOIRE</t>
  </si>
  <si>
    <t>UE MALADIES neuro-dégénératives + cancer</t>
  </si>
  <si>
    <t>UE PATHOLOGIE métaboliques et cardio-vasculaires + nutrition/diététique</t>
  </si>
  <si>
    <t>Examen pratique</t>
  </si>
  <si>
    <t>Dossier et soutenance</t>
  </si>
  <si>
    <t>Examens TD et/ou devoir maison</t>
  </si>
  <si>
    <t xml:space="preserve">Controle TD </t>
  </si>
  <si>
    <t>EC1 Ecrit 1h30 (Musculation)</t>
  </si>
  <si>
    <t>EC2 Ecrit 1h30 (Rugby)</t>
  </si>
  <si>
    <t>EC3 Ecrit 1h30 (Handball)</t>
  </si>
  <si>
    <t>EC4 Ecrit 1h30 (Gymnastique)</t>
  </si>
  <si>
    <t>Examens TP (Musculaiton)</t>
  </si>
  <si>
    <t>Examens TP (Rugby)</t>
  </si>
  <si>
    <t>Examens TP (Handball)</t>
  </si>
  <si>
    <t>Examens TP (Gymnastique)</t>
  </si>
  <si>
    <t>EC1 Ecrit 1h30 (Badminton)</t>
  </si>
  <si>
    <t>EC3 Ecrit 1h30 (Escalade)</t>
  </si>
  <si>
    <t>EC2 Ecrit 1h30 (Apnée)</t>
  </si>
  <si>
    <t>EC4 Ecrit 1h30 (Patin à glace)</t>
  </si>
  <si>
    <t>Examens TP (Badminton)</t>
  </si>
  <si>
    <t>Examens TP (Escalade)</t>
  </si>
  <si>
    <t>Examens TP (Apnée)</t>
  </si>
  <si>
    <t>Examens TP (Patin à glace)</t>
  </si>
  <si>
    <t>EC1 Ecrit 1h30 (Danse adaptée)</t>
  </si>
  <si>
    <t>EC3 Ecrit 1h30 (Marche nordique)</t>
  </si>
  <si>
    <t>Examens TP (Danse adaptée)</t>
  </si>
  <si>
    <t>Examens TP  (Marche nordique)</t>
  </si>
  <si>
    <t>Organisation du sport adapté en France et en europe, politique sportive, politique publique et programme nationaux, système de santé?</t>
  </si>
  <si>
    <t>Approche motivationnelle et clinique des personnes à besoins spécifiques</t>
  </si>
  <si>
    <t>Conception et mise en œuvre APSA adaptée de loisir (sp-santé, prévention)+ organisation sanitaire, médicosociale et professionnelle</t>
  </si>
  <si>
    <t>Vulnérabilité sociale, sociologie des institutions et prise en charge des pathologies, approche écologique de la santéet du handicap construction de l'identité construction du stigmate et des normes.et intégration sociales des publics spécifiques (Comment se construit le diagnostic?) // Vieillissement, handicap mental, psycho, cognitif, social, maladie chronique, handicap moteur et sensoriel?</t>
  </si>
  <si>
    <t>Fiche semestre 6</t>
  </si>
  <si>
    <t>Contrôles TD ou devoir maison</t>
  </si>
  <si>
    <t>Controle TD</t>
  </si>
  <si>
    <t>Rapport de stage et appréciation tuteur</t>
  </si>
  <si>
    <t>Soutenance</t>
  </si>
  <si>
    <t>Temps de visionnage CM/3</t>
  </si>
  <si>
    <t>Contrôles TD Examens TD</t>
  </si>
  <si>
    <t>Mise en oeuvre de technique d'intervention (vieillissement, handicap mental, psycho, cognitif, social, maladie chronique, handicap moteur et sensoriel); parcours de santé et prise en charge; cadre de travail législation et déontologie + addictologie</t>
  </si>
  <si>
    <t>Vulnérabilité sociale, sociologie des institutions et prise en charge des pathologies, approche écologique de la santéet du handicap construction de l'identité construction du stigmate et des normes.et intégration sociales des publics spécifiques (comment se construit le diagnostic?) // vieillissement, handicap mental, psycho, cognitif, social, maladie chronique, handicap moteur et sensoriel?</t>
  </si>
  <si>
    <t>UE VIEILLISSEMENT</t>
  </si>
  <si>
    <t>UE DEFICIENCE motrice et sensorielle + biomécanique de la prothèse</t>
  </si>
  <si>
    <t>6h-12h</t>
  </si>
  <si>
    <t>12h-18h</t>
  </si>
  <si>
    <t>Pas de notes attendue</t>
  </si>
  <si>
    <t>UE APSA POLYVALENCE</t>
  </si>
  <si>
    <t>ECUE APSA Polyvalence pratique</t>
  </si>
  <si>
    <t>ECUE APSA Polyvalence théorie</t>
  </si>
  <si>
    <t>**Le secourisme ne s'adresse qu'aux étudiants n'ayant pas encore passé le PSC1</t>
  </si>
  <si>
    <t>11TUPOT1</t>
  </si>
  <si>
    <t>11TUPOP1</t>
  </si>
  <si>
    <t>11TUANA1</t>
  </si>
  <si>
    <t>11TUPHY1</t>
  </si>
  <si>
    <t>11TUNEU1</t>
  </si>
  <si>
    <t>11TUPSY1</t>
  </si>
  <si>
    <t>11TUHIS1</t>
  </si>
  <si>
    <t>ECUE Module 2A : savoir chercher - Méthodes de Travail universitaire SCD/SIO</t>
  </si>
  <si>
    <t>11TBAPS1
Bloc  fondamental APSA</t>
  </si>
  <si>
    <t>11TBOUT1
Bloc d'ouverture Outils</t>
  </si>
  <si>
    <t>11TBSVS1
Bloc fondamental Sciences de la Vie et de la Santé</t>
  </si>
  <si>
    <t>11TBSHS1
Bloc fondamental  Sciences Humaines et Sociales</t>
  </si>
  <si>
    <t>11TBAPS2
Bloc fondamental APSA</t>
  </si>
  <si>
    <t>11TBOUT2
Bloc d'ouverture Outils</t>
  </si>
  <si>
    <t>11TBSVS2
Bloc fondamental  Sciences de la Vie et de la Santé</t>
  </si>
  <si>
    <t>11TBSHS2
Bloc  fondamental Sciences Humaines et Sociales</t>
  </si>
  <si>
    <t>11TUPOT2</t>
  </si>
  <si>
    <t>11TUPOP2</t>
  </si>
  <si>
    <t>11TUANA2</t>
  </si>
  <si>
    <t>11TUPHY2</t>
  </si>
  <si>
    <t>11TUBIO2</t>
  </si>
  <si>
    <t>11TUSOC2</t>
  </si>
  <si>
    <t>11TUHIS2</t>
  </si>
  <si>
    <t>12TBAPS3
Bloc fondamental APSA</t>
  </si>
  <si>
    <t>12TBOUT3
Bloc d'ouverture Outils</t>
  </si>
  <si>
    <t>12TBSVS3
Bloc fondamental  Sciences de la Vie et de la Santé</t>
  </si>
  <si>
    <t>12TBSHS3
Bloc  fondamental Sciences Humaines et Sociales</t>
  </si>
  <si>
    <t>12TBPRO3
Bloc professionnel Stage</t>
  </si>
  <si>
    <t>12TUPOT3</t>
  </si>
  <si>
    <t>12TUPOP3</t>
  </si>
  <si>
    <t>12TUPHY3</t>
  </si>
  <si>
    <t>12TUBIO3</t>
  </si>
  <si>
    <t>12TUPSY3</t>
  </si>
  <si>
    <t>12TUSOC3</t>
  </si>
  <si>
    <t>12TUSTA3</t>
  </si>
  <si>
    <t>12TBAPS4
Bloc fondamental APSA</t>
  </si>
  <si>
    <t>12TBOUT4
Bloc d'ouverture Outils</t>
  </si>
  <si>
    <t>12TBSVS4
Bloc fondamental  Sciences de la Vie et de la Santé</t>
  </si>
  <si>
    <t>12TBSHS4
Bloc fondamental   Sciences Humaines et Sociales</t>
  </si>
  <si>
    <t>12TBPRO4
Bloc professionnel  Stage/UE libre</t>
  </si>
  <si>
    <t>12TUPOT4</t>
  </si>
  <si>
    <t>12TUPOP4</t>
  </si>
  <si>
    <t>12TUNEU4</t>
  </si>
  <si>
    <t>12TUPHY4</t>
  </si>
  <si>
    <t>12TUPSO4</t>
  </si>
  <si>
    <t>12TUPSA4</t>
  </si>
  <si>
    <t>12TUSOC4</t>
  </si>
  <si>
    <t>13TBAPS5
Bloc fondamental APSA</t>
  </si>
  <si>
    <t>13TBOUT5
Bloc d'ouverture Outils</t>
  </si>
  <si>
    <t>13TBSVS5
Bloc fondamental Sciences de la Vie et de la Santé</t>
  </si>
  <si>
    <t>13TBSHS5
Bloc fondamental Sciences Humaines et Sociales</t>
  </si>
  <si>
    <t>13TUTEC5</t>
  </si>
  <si>
    <t>13TUAPS5</t>
  </si>
  <si>
    <t>13TPPOT5</t>
  </si>
  <si>
    <t>13TPPOP5</t>
  </si>
  <si>
    <t>13TPPRT5</t>
  </si>
  <si>
    <t>13TUPAT5</t>
  </si>
  <si>
    <t>13TUMAL5</t>
  </si>
  <si>
    <t>13TUHIS5</t>
  </si>
  <si>
    <t>13TUSOC5</t>
  </si>
  <si>
    <t>13TUPSY5</t>
  </si>
  <si>
    <t>13TBAPS6
Bloc fondamental APSA</t>
  </si>
  <si>
    <t>13TBOUT6
Bloc d'ouverture Outils</t>
  </si>
  <si>
    <t>13TBSVS6
Bloc fondamental Sciences de la Vie et de la Santé</t>
  </si>
  <si>
    <t>13TBSHS6
Bloc  fondamental Sciences Humaines et Sociales</t>
  </si>
  <si>
    <t>13TBPRA6
Bloc professionnel APA-S</t>
  </si>
  <si>
    <t>13TUTEC6</t>
  </si>
  <si>
    <t>13TUAPS6</t>
  </si>
  <si>
    <t>13TPPOT6</t>
  </si>
  <si>
    <t>13TPPOP6</t>
  </si>
  <si>
    <t>13TPPRT6</t>
  </si>
  <si>
    <t>13TUVIE6</t>
  </si>
  <si>
    <t>13TUDEF6</t>
  </si>
  <si>
    <t>13TUHIS6</t>
  </si>
  <si>
    <t>13TUSOC6</t>
  </si>
  <si>
    <t>12TPPIX4</t>
  </si>
  <si>
    <t>13TBPRO5
Bloc professionnel APA-S</t>
  </si>
  <si>
    <t>13TBPRO6
Bloc professionnel stage</t>
  </si>
  <si>
    <t>13TPANS5</t>
  </si>
  <si>
    <t>13TPALS5</t>
  </si>
  <si>
    <t>13TPANS6</t>
  </si>
  <si>
    <t>13TPALS6</t>
  </si>
  <si>
    <t>UE STAGE</t>
  </si>
  <si>
    <t>11TUOUS2</t>
  </si>
  <si>
    <t>12TUANS3</t>
  </si>
  <si>
    <t>12TUOUS3</t>
  </si>
  <si>
    <t>13TUOUS5</t>
  </si>
  <si>
    <t>13TUOUS6</t>
  </si>
  <si>
    <t>13TUAP55</t>
  </si>
  <si>
    <t>13TUEPT5</t>
  </si>
  <si>
    <t>13TUAP66</t>
  </si>
  <si>
    <t>13TUETP6</t>
  </si>
  <si>
    <t>13TUSTG6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</si>
</sst>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C]General"/>
    <numFmt numFmtId="165" formatCode="#,##0.00&quot; &quot;[$€-40C];[Red]&quot;-&quot;#,##0.00&quot; &quot;[$€-40C]"/>
  </numFmts>
  <fonts count="4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i/>
      <sz val="16"/>
      <color theme="1"/>
      <name val="Arial"/>
      <family val="2"/>
    </font>
    <font>
      <sz val="11"/>
      <color rgb="FF000000"/>
      <name val="Calibri"/>
      <family val="2"/>
    </font>
    <font>
      <b/>
      <i/>
      <u/>
      <sz val="11"/>
      <color theme="1"/>
      <name val="Arial"/>
      <family val="2"/>
    </font>
    <font>
      <sz val="9"/>
      <color rgb="FF000000"/>
      <name val="Arial"/>
      <family val="2"/>
    </font>
    <font>
      <sz val="12"/>
      <color theme="1"/>
      <name val="Arial"/>
      <family val="2"/>
    </font>
    <font>
      <sz val="14"/>
      <color theme="1"/>
      <name val="Arial"/>
      <family val="2"/>
    </font>
    <font>
      <b/>
      <sz val="12"/>
      <color theme="1"/>
      <name val="Arial"/>
      <family val="2"/>
    </font>
    <font>
      <i/>
      <sz val="10"/>
      <color theme="1"/>
      <name val="Arial"/>
      <family val="2"/>
    </font>
    <font>
      <b/>
      <sz val="14"/>
      <color theme="1"/>
      <name val="Arial"/>
      <family val="2"/>
    </font>
    <font>
      <b/>
      <sz val="10"/>
      <color theme="1"/>
      <name val="Arial"/>
      <family val="2"/>
    </font>
    <font>
      <sz val="8"/>
      <color theme="1"/>
      <name val="Arial"/>
      <family val="2"/>
    </font>
    <font>
      <strike/>
      <sz val="8"/>
      <color rgb="FFFF0000"/>
      <name val="Arial"/>
      <family val="2"/>
    </font>
    <font>
      <sz val="10"/>
      <color rgb="FFFF0000"/>
      <name val="Arial"/>
      <family val="2"/>
    </font>
    <font>
      <strike/>
      <sz val="10"/>
      <color rgb="FFFF0000"/>
      <name val="Arial"/>
      <family val="2"/>
    </font>
    <font>
      <sz val="14"/>
      <color rgb="FFFF0000"/>
      <name val="Arial"/>
      <family val="2"/>
    </font>
    <font>
      <i/>
      <sz val="10"/>
      <color rgb="FFFF0000"/>
      <name val="Arial"/>
      <family val="2"/>
    </font>
    <font>
      <sz val="12"/>
      <name val="Arial"/>
      <family val="2"/>
    </font>
    <font>
      <b/>
      <sz val="12"/>
      <name val="Arial"/>
      <family val="2"/>
    </font>
    <font>
      <b/>
      <sz val="10"/>
      <name val="Arial"/>
      <family val="2"/>
    </font>
    <font>
      <sz val="10"/>
      <name val="Arial"/>
      <family val="2"/>
    </font>
    <font>
      <sz val="8"/>
      <name val="Arial"/>
      <family val="2"/>
    </font>
    <font>
      <sz val="9"/>
      <name val="Arial"/>
      <family val="2"/>
    </font>
    <font>
      <strike/>
      <sz val="8"/>
      <name val="Arial"/>
      <family val="2"/>
    </font>
    <font>
      <b/>
      <sz val="9"/>
      <name val="Arial"/>
      <family val="2"/>
    </font>
    <font>
      <sz val="11"/>
      <name val="Arial"/>
      <family val="2"/>
    </font>
    <font>
      <sz val="11"/>
      <color rgb="FFFF0000"/>
      <name val="Arial"/>
      <family val="2"/>
    </font>
    <font>
      <strike/>
      <sz val="11"/>
      <color rgb="FFFF0000"/>
      <name val="Arial"/>
      <family val="2"/>
    </font>
    <font>
      <strike/>
      <sz val="10"/>
      <name val="Arial"/>
      <family val="2"/>
    </font>
    <font>
      <b/>
      <u/>
      <sz val="8"/>
      <name val="Arial"/>
      <family val="2"/>
    </font>
    <font>
      <b/>
      <sz val="8"/>
      <name val="Arial"/>
      <family val="2"/>
    </font>
    <font>
      <sz val="11"/>
      <color theme="1"/>
      <name val="Arial"/>
      <family val="2"/>
    </font>
    <font>
      <sz val="11"/>
      <color rgb="FF9C0006"/>
      <name val="Calibri"/>
      <family val="2"/>
      <scheme val="minor"/>
    </font>
    <font>
      <b/>
      <strike/>
      <sz val="10"/>
      <name val="Arial"/>
      <family val="2"/>
    </font>
    <font>
      <b/>
      <strike/>
      <sz val="12"/>
      <name val="Arial"/>
      <family val="2"/>
    </font>
    <font>
      <strike/>
      <sz val="11"/>
      <name val="Arial"/>
      <family val="2"/>
    </font>
    <font>
      <sz val="11"/>
      <name val="Calibri"/>
      <family val="2"/>
      <scheme val="minor"/>
    </font>
    <font>
      <b/>
      <sz val="11"/>
      <name val="Arial"/>
      <family val="2"/>
    </font>
    <font>
      <b/>
      <sz val="11"/>
      <name val="Calibri"/>
      <family val="2"/>
      <scheme val="minor"/>
    </font>
    <font>
      <strike/>
      <sz val="10"/>
      <color theme="1"/>
      <name val="Arial"/>
      <family val="2"/>
    </font>
    <font>
      <u/>
      <sz val="8"/>
      <name val="Arial"/>
      <family val="2"/>
    </font>
    <font>
      <sz val="14"/>
      <name val="Arial"/>
      <family val="2"/>
    </font>
    <font>
      <i/>
      <sz val="10"/>
      <name val="Arial"/>
      <family val="2"/>
    </font>
  </fonts>
  <fills count="5">
    <fill>
      <patternFill patternType="none"/>
    </fill>
    <fill>
      <patternFill patternType="gray125"/>
    </fill>
    <fill>
      <patternFill patternType="solid">
        <fgColor rgb="FFFFC7CE"/>
      </patternFill>
    </fill>
    <fill>
      <patternFill patternType="solid">
        <fgColor theme="5" tint="0.79998168889431442"/>
        <bgColor rgb="FFFDE9D9"/>
      </patternFill>
    </fill>
    <fill>
      <patternFill patternType="solid">
        <fgColor theme="5" tint="0.79998168889431442"/>
        <bgColor indexed="64"/>
      </patternFill>
    </fill>
  </fills>
  <borders count="81">
    <border>
      <left/>
      <right/>
      <top/>
      <bottom/>
      <diagonal/>
    </border>
    <border>
      <left style="thin">
        <color rgb="FF4C4C4C"/>
      </left>
      <right style="thin">
        <color rgb="FF4C4C4C"/>
      </right>
      <top style="thin">
        <color rgb="FF4C4C4C"/>
      </top>
      <bottom style="thin">
        <color rgb="FF4C4C4C"/>
      </bottom>
      <diagonal/>
    </border>
    <border>
      <left style="thin">
        <color rgb="FF4C4C4C"/>
      </left>
      <right/>
      <top style="thin">
        <color rgb="FF4C4C4C"/>
      </top>
      <bottom style="thin">
        <color rgb="FF4C4C4C"/>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rgb="FF4C4C4C"/>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auto="1"/>
      </left>
      <right style="thin">
        <color auto="1"/>
      </right>
      <top style="double">
        <color indexed="64"/>
      </top>
      <bottom/>
      <diagonal/>
    </border>
    <border>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rgb="FF4C4C4C"/>
      </right>
      <top/>
      <bottom/>
      <diagonal/>
    </border>
    <border>
      <left style="thin">
        <color indexed="64"/>
      </left>
      <right style="thin">
        <color rgb="FF4C4C4C"/>
      </right>
      <top style="thin">
        <color indexed="64"/>
      </top>
      <bottom/>
      <diagonal/>
    </border>
    <border>
      <left style="thin">
        <color indexed="64"/>
      </left>
      <right style="thin">
        <color rgb="FF4C4C4C"/>
      </right>
      <top/>
      <bottom style="double">
        <color indexed="64"/>
      </bottom>
      <diagonal/>
    </border>
    <border>
      <left style="thin">
        <color auto="1"/>
      </left>
      <right style="thin">
        <color auto="1"/>
      </right>
      <top/>
      <bottom/>
      <diagonal/>
    </border>
    <border>
      <left style="thin">
        <color rgb="FF000000"/>
      </left>
      <right style="thin">
        <color auto="1"/>
      </right>
      <top/>
      <bottom style="thin">
        <color rgb="FF000000"/>
      </bottom>
      <diagonal/>
    </border>
    <border>
      <left style="thin">
        <color indexed="64"/>
      </left>
      <right/>
      <top style="thin">
        <color rgb="FF000000"/>
      </top>
      <bottom/>
      <diagonal/>
    </border>
    <border>
      <left/>
      <right style="thin">
        <color auto="1"/>
      </right>
      <top style="double">
        <color indexed="64"/>
      </top>
      <bottom/>
      <diagonal/>
    </border>
    <border>
      <left style="thin">
        <color auto="1"/>
      </left>
      <right style="thin">
        <color rgb="FF4C4C4C"/>
      </right>
      <top/>
      <bottom style="thin">
        <color indexed="64"/>
      </bottom>
      <diagonal/>
    </border>
    <border>
      <left style="thin">
        <color rgb="FF000000"/>
      </left>
      <right style="thin">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style="thin">
        <color rgb="FF000000"/>
      </right>
      <top/>
      <bottom style="thin">
        <color rgb="FF000000"/>
      </bottom>
      <diagonal/>
    </border>
    <border>
      <left style="thin">
        <color indexed="64"/>
      </left>
      <right/>
      <top style="thin">
        <color auto="1"/>
      </top>
      <bottom/>
      <diagonal/>
    </border>
    <border>
      <left/>
      <right style="thin">
        <color auto="1"/>
      </right>
      <top style="thin">
        <color indexed="64"/>
      </top>
      <bottom/>
      <diagonal/>
    </border>
    <border>
      <left style="thin">
        <color indexed="64"/>
      </left>
      <right style="thin">
        <color rgb="FF4C4C4C"/>
      </right>
      <top style="thin">
        <color rgb="FF000000"/>
      </top>
      <bottom/>
      <diagonal/>
    </border>
    <border>
      <left style="thin">
        <color indexed="64"/>
      </left>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4C4C4C"/>
      </right>
      <top style="double">
        <color indexed="64"/>
      </top>
      <bottom/>
      <diagonal/>
    </border>
    <border>
      <left style="thin">
        <color auto="1"/>
      </left>
      <right/>
      <top style="double">
        <color indexed="64"/>
      </top>
      <bottom/>
      <diagonal/>
    </border>
    <border>
      <left/>
      <right/>
      <top style="thin">
        <color indexed="64"/>
      </top>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style="thin">
        <color rgb="FF4C4C4C"/>
      </bottom>
      <diagonal/>
    </border>
    <border>
      <left/>
      <right style="thin">
        <color auto="1"/>
      </right>
      <top/>
      <bottom style="thin">
        <color rgb="FF000000"/>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rgb="FF000000"/>
      </bottom>
      <diagonal/>
    </border>
    <border>
      <left style="thin">
        <color auto="1"/>
      </left>
      <right style="thin">
        <color auto="1"/>
      </right>
      <top style="thin">
        <color indexed="64"/>
      </top>
      <bottom style="thin">
        <color rgb="FF000000"/>
      </bottom>
      <diagonal/>
    </border>
    <border>
      <left style="thin">
        <color auto="1"/>
      </left>
      <right/>
      <top/>
      <bottom style="double">
        <color rgb="FF000000"/>
      </bottom>
      <diagonal/>
    </border>
    <border>
      <left style="thin">
        <color rgb="FF212121"/>
      </left>
      <right style="thin">
        <color auto="1"/>
      </right>
      <top/>
      <bottom/>
      <diagonal/>
    </border>
    <border>
      <left style="thin">
        <color auto="1"/>
      </left>
      <right style="thin">
        <color auto="1"/>
      </right>
      <top style="thin">
        <color rgb="FF4C4C4C"/>
      </top>
      <bottom style="thin">
        <color rgb="FF000000"/>
      </bottom>
      <diagonal/>
    </border>
    <border>
      <left style="thin">
        <color indexed="64"/>
      </left>
      <right/>
      <top style="thin">
        <color rgb="FF000000"/>
      </top>
      <bottom style="thin">
        <color rgb="FF000000"/>
      </bottom>
      <diagonal/>
    </border>
    <border>
      <left/>
      <right style="thin">
        <color auto="1"/>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double">
        <color indexed="64"/>
      </top>
      <bottom/>
      <diagonal/>
    </border>
    <border>
      <left style="thin">
        <color auto="1"/>
      </left>
      <right style="thin">
        <color auto="1"/>
      </right>
      <top style="thin">
        <color rgb="FF4C4C4C"/>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auto="1"/>
      </right>
      <top style="thin">
        <color indexed="64"/>
      </top>
      <bottom style="double">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rgb="FF000000"/>
      </right>
      <top style="thin">
        <color indexed="64"/>
      </top>
      <bottom/>
      <diagonal/>
    </border>
    <border>
      <left style="thin">
        <color auto="1"/>
      </left>
      <right style="thin">
        <color rgb="FF000000"/>
      </right>
      <top/>
      <bottom style="thin">
        <color indexed="64"/>
      </bottom>
      <diagonal/>
    </border>
    <border>
      <left style="thin">
        <color auto="1"/>
      </left>
      <right/>
      <top style="thin">
        <color indexed="64"/>
      </top>
      <bottom/>
      <diagonal/>
    </border>
    <border>
      <left style="thin">
        <color auto="1"/>
      </left>
      <right/>
      <top style="thin">
        <color auto="1"/>
      </top>
      <bottom style="double">
        <color indexed="64"/>
      </bottom>
      <diagonal/>
    </border>
    <border>
      <left style="thin">
        <color auto="1"/>
      </left>
      <right style="thin">
        <color indexed="64"/>
      </right>
      <top/>
      <bottom style="thin">
        <color indexed="64"/>
      </bottom>
      <diagonal/>
    </border>
    <border>
      <left style="thin">
        <color auto="1"/>
      </left>
      <right style="thin">
        <color auto="1"/>
      </right>
      <top style="double">
        <color indexed="64"/>
      </top>
      <bottom/>
      <diagonal/>
    </border>
    <border>
      <left style="thin">
        <color auto="1"/>
      </left>
      <right style="thin">
        <color auto="1"/>
      </right>
      <top/>
      <bottom style="thin">
        <color auto="1"/>
      </bottom>
      <diagonal/>
    </border>
    <border>
      <left/>
      <right style="thin">
        <color indexed="64"/>
      </right>
      <top/>
      <bottom style="double">
        <color indexed="64"/>
      </bottom>
      <diagonal/>
    </border>
  </borders>
  <cellStyleXfs count="13">
    <xf numFmtId="0" fontId="0" fillId="0" borderId="0"/>
    <xf numFmtId="164" fontId="4" fillId="0" borderId="0"/>
    <xf numFmtId="0" fontId="5" fillId="0" borderId="0">
      <alignment horizontal="center"/>
    </xf>
    <xf numFmtId="0" fontId="5" fillId="0" borderId="0">
      <alignment horizontal="center" textRotation="90"/>
    </xf>
    <xf numFmtId="164" fontId="6" fillId="0" borderId="0"/>
    <xf numFmtId="0" fontId="7" fillId="0" borderId="0"/>
    <xf numFmtId="165" fontId="7" fillId="0" borderId="0"/>
    <xf numFmtId="164" fontId="8" fillId="0" borderId="0">
      <alignment horizontal="left" vertical="center" indent="1"/>
    </xf>
    <xf numFmtId="0" fontId="36" fillId="2" borderId="0" applyNumberFormat="0" applyBorder="0" applyAlignment="0" applyProtection="0"/>
    <xf numFmtId="0" fontId="3" fillId="0" borderId="0"/>
    <xf numFmtId="0" fontId="35" fillId="0" borderId="0"/>
    <xf numFmtId="0" fontId="2" fillId="0" borderId="0"/>
    <xf numFmtId="0" fontId="1" fillId="0" borderId="0"/>
  </cellStyleXfs>
  <cellXfs count="701">
    <xf numFmtId="0" fontId="0" fillId="0" borderId="0" xfId="0"/>
    <xf numFmtId="164" fontId="4" fillId="0" borderId="0" xfId="1" applyFont="1"/>
    <xf numFmtId="164" fontId="4" fillId="0" borderId="1" xfId="1" applyFont="1" applyBorder="1" applyAlignment="1">
      <alignment horizontal="left"/>
    </xf>
    <xf numFmtId="164" fontId="4" fillId="0" borderId="2" xfId="1" applyFont="1" applyBorder="1" applyAlignment="1">
      <alignment horizontal="left"/>
    </xf>
    <xf numFmtId="164" fontId="4" fillId="0" borderId="2" xfId="1" applyFont="1" applyBorder="1" applyAlignment="1">
      <alignment horizontal="left" wrapText="1"/>
    </xf>
    <xf numFmtId="164" fontId="12" fillId="0" borderId="0" xfId="1" applyFont="1" applyBorder="1" applyAlignment="1"/>
    <xf numFmtId="164" fontId="4" fillId="0" borderId="0" xfId="1" applyFont="1" applyBorder="1"/>
    <xf numFmtId="164" fontId="4" fillId="0" borderId="0" xfId="1" applyFont="1" applyFill="1"/>
    <xf numFmtId="164" fontId="15" fillId="0" borderId="0" xfId="1" applyFont="1"/>
    <xf numFmtId="164" fontId="4" fillId="0" borderId="0" xfId="1" applyFont="1" applyAlignment="1">
      <alignment horizontal="center"/>
    </xf>
    <xf numFmtId="164" fontId="4" fillId="0" borderId="0" xfId="1" applyFont="1" applyFill="1" applyBorder="1"/>
    <xf numFmtId="164" fontId="4" fillId="0" borderId="0" xfId="1" applyFont="1" applyAlignment="1">
      <alignment vertical="center"/>
    </xf>
    <xf numFmtId="164" fontId="4" fillId="0" borderId="0" xfId="1"/>
    <xf numFmtId="164" fontId="4" fillId="0" borderId="0" xfId="1" applyBorder="1"/>
    <xf numFmtId="164" fontId="17" fillId="0" borderId="0" xfId="1" applyFont="1"/>
    <xf numFmtId="164" fontId="4" fillId="0" borderId="0" xfId="1" applyAlignment="1">
      <alignment horizontal="center"/>
    </xf>
    <xf numFmtId="164" fontId="4" fillId="0" borderId="0" xfId="1" applyFill="1"/>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164" fontId="24" fillId="0" borderId="0" xfId="1" applyFont="1" applyAlignment="1">
      <alignment horizontal="center"/>
    </xf>
    <xf numFmtId="164" fontId="24" fillId="0" borderId="0" xfId="1" applyFont="1"/>
    <xf numFmtId="0" fontId="25" fillId="0" borderId="0" xfId="0" applyFont="1" applyFill="1" applyAlignment="1">
      <alignment vertical="top" wrapText="1"/>
    </xf>
    <xf numFmtId="0" fontId="0" fillId="0" borderId="0" xfId="0" applyFill="1"/>
    <xf numFmtId="164" fontId="25" fillId="0" borderId="0" xfId="1" applyFont="1" applyFill="1" applyBorder="1" applyAlignment="1">
      <alignment horizontal="center"/>
    </xf>
    <xf numFmtId="0" fontId="29" fillId="0" borderId="0" xfId="0" applyFont="1" applyFill="1"/>
    <xf numFmtId="164" fontId="24" fillId="0" borderId="0" xfId="1" applyFont="1" applyFill="1" applyBorder="1"/>
    <xf numFmtId="164" fontId="24" fillId="0" borderId="0" xfId="1" applyFont="1" applyFill="1"/>
    <xf numFmtId="164" fontId="18" fillId="0" borderId="0" xfId="1" applyFont="1" applyAlignment="1">
      <alignment horizontal="left"/>
    </xf>
    <xf numFmtId="164" fontId="16" fillId="0" borderId="0" xfId="1" applyFont="1"/>
    <xf numFmtId="164" fontId="4" fillId="0" borderId="0" xfId="1" applyFill="1" applyAlignment="1">
      <alignment horizontal="center"/>
    </xf>
    <xf numFmtId="0" fontId="29" fillId="0" borderId="20" xfId="0" applyFont="1" applyFill="1" applyBorder="1" applyAlignment="1">
      <alignment horizontal="center" vertical="top" wrapText="1"/>
    </xf>
    <xf numFmtId="164" fontId="17" fillId="0" borderId="0" xfId="1" applyFont="1" applyFill="1"/>
    <xf numFmtId="0" fontId="29" fillId="0" borderId="0" xfId="0" applyFont="1" applyFill="1" applyAlignment="1">
      <alignment vertical="top" wrapText="1"/>
    </xf>
    <xf numFmtId="164" fontId="27" fillId="0" borderId="0" xfId="1" applyFont="1" applyFill="1" applyBorder="1" applyAlignment="1">
      <alignment horizontal="center"/>
    </xf>
    <xf numFmtId="164" fontId="18" fillId="0" borderId="0" xfId="1" applyFont="1" applyFill="1" applyAlignment="1">
      <alignment horizontal="left"/>
    </xf>
    <xf numFmtId="164" fontId="24" fillId="0" borderId="0" xfId="1" applyFont="1" applyFill="1" applyAlignment="1">
      <alignment horizontal="center"/>
    </xf>
    <xf numFmtId="164" fontId="32" fillId="0" borderId="0" xfId="1" applyFont="1" applyFill="1"/>
    <xf numFmtId="164" fontId="4" fillId="0" borderId="0" xfId="1" applyFont="1" applyFill="1" applyAlignment="1">
      <alignment horizontal="center"/>
    </xf>
    <xf numFmtId="164" fontId="4" fillId="0" borderId="0" xfId="1" applyFont="1" applyFill="1" applyAlignment="1">
      <alignment horizontal="center" vertical="top" wrapText="1"/>
    </xf>
    <xf numFmtId="164" fontId="4" fillId="0" borderId="0" xfId="1" applyFont="1" applyAlignment="1">
      <alignment horizontal="center" vertical="top"/>
    </xf>
    <xf numFmtId="164" fontId="4" fillId="0" borderId="0" xfId="1" applyFont="1" applyFill="1" applyAlignment="1">
      <alignment horizontal="center" vertical="top"/>
    </xf>
    <xf numFmtId="164" fontId="18" fillId="0" borderId="0" xfId="1" applyFont="1" applyAlignment="1">
      <alignment horizontal="center"/>
    </xf>
    <xf numFmtId="164" fontId="24" fillId="0" borderId="0" xfId="1" applyFont="1" applyFill="1" applyAlignment="1">
      <alignment horizontal="center" vertical="center"/>
    </xf>
    <xf numFmtId="164" fontId="24" fillId="0" borderId="0" xfId="1" applyFont="1" applyFill="1" applyAlignment="1">
      <alignment horizontal="center" vertical="top"/>
    </xf>
    <xf numFmtId="0" fontId="29" fillId="0" borderId="0" xfId="0" applyFont="1" applyFill="1" applyAlignment="1">
      <alignment horizontal="center" vertical="top" wrapText="1"/>
    </xf>
    <xf numFmtId="164" fontId="29" fillId="0" borderId="0" xfId="0" applyNumberFormat="1" applyFont="1" applyFill="1" applyAlignment="1">
      <alignment horizontal="center" vertical="top" wrapText="1"/>
    </xf>
    <xf numFmtId="164" fontId="24" fillId="0" borderId="0" xfId="1" applyFont="1" applyFill="1" applyBorder="1" applyAlignment="1">
      <alignment horizontal="left"/>
    </xf>
    <xf numFmtId="164" fontId="24" fillId="0" borderId="0" xfId="1" applyFont="1" applyFill="1" applyBorder="1" applyAlignment="1">
      <alignment horizontal="center" vertical="center"/>
    </xf>
    <xf numFmtId="164" fontId="25" fillId="0" borderId="6" xfId="1" applyFont="1" applyFill="1" applyBorder="1" applyAlignment="1">
      <alignment horizontal="left" vertical="center"/>
    </xf>
    <xf numFmtId="164" fontId="25" fillId="0" borderId="8" xfId="1" applyFont="1" applyFill="1" applyBorder="1" applyAlignment="1">
      <alignment horizontal="left" vertical="center"/>
    </xf>
    <xf numFmtId="164" fontId="25" fillId="0" borderId="16" xfId="1" applyFont="1" applyFill="1" applyBorder="1" applyAlignment="1">
      <alignment horizontal="left"/>
    </xf>
    <xf numFmtId="164" fontId="24" fillId="0" borderId="0" xfId="1" applyFont="1" applyFill="1" applyBorder="1" applyAlignment="1">
      <alignment horizontal="center"/>
    </xf>
    <xf numFmtId="164" fontId="24" fillId="0" borderId="7" xfId="1" applyFont="1" applyFill="1" applyBorder="1"/>
    <xf numFmtId="164" fontId="32" fillId="0" borderId="0" xfId="1" applyFont="1" applyFill="1" applyBorder="1" applyAlignment="1">
      <alignment horizontal="center" vertical="center"/>
    </xf>
    <xf numFmtId="164" fontId="16" fillId="0" borderId="0" xfId="1" applyFont="1" applyFill="1"/>
    <xf numFmtId="0" fontId="31" fillId="0" borderId="0" xfId="0" applyFont="1"/>
    <xf numFmtId="164" fontId="18" fillId="0" borderId="0" xfId="1" applyFont="1"/>
    <xf numFmtId="0" fontId="30" fillId="0" borderId="0" xfId="0" applyFont="1"/>
    <xf numFmtId="164" fontId="17" fillId="0" borderId="0" xfId="1" applyFont="1" applyAlignment="1">
      <alignment horizontal="center"/>
    </xf>
    <xf numFmtId="164" fontId="25" fillId="0" borderId="19" xfId="1" applyFont="1" applyFill="1" applyBorder="1" applyAlignment="1">
      <alignment horizontal="right"/>
    </xf>
    <xf numFmtId="164" fontId="34" fillId="0" borderId="6" xfId="1" applyFont="1" applyFill="1" applyBorder="1"/>
    <xf numFmtId="164" fontId="25" fillId="0" borderId="6" xfId="1" applyFont="1" applyFill="1" applyBorder="1"/>
    <xf numFmtId="164" fontId="25" fillId="0" borderId="8" xfId="1" applyFont="1" applyFill="1" applyBorder="1"/>
    <xf numFmtId="164" fontId="22" fillId="0" borderId="8" xfId="1" applyFont="1" applyFill="1" applyBorder="1" applyAlignment="1">
      <alignment horizontal="center" vertical="center"/>
    </xf>
    <xf numFmtId="164" fontId="23" fillId="0" borderId="23" xfId="1" applyFont="1" applyFill="1" applyBorder="1" applyAlignment="1">
      <alignment horizontal="left"/>
    </xf>
    <xf numFmtId="164" fontId="25" fillId="0" borderId="19" xfId="1" applyFont="1" applyFill="1" applyBorder="1" applyAlignment="1">
      <alignment horizontal="left"/>
    </xf>
    <xf numFmtId="164" fontId="25" fillId="0" borderId="8" xfId="1" applyFont="1" applyFill="1" applyBorder="1" applyAlignment="1">
      <alignment horizontal="center" vertical="center"/>
    </xf>
    <xf numFmtId="164" fontId="23" fillId="0" borderId="7" xfId="1" applyFont="1" applyFill="1" applyBorder="1" applyAlignment="1">
      <alignment horizontal="left"/>
    </xf>
    <xf numFmtId="164" fontId="25" fillId="0" borderId="7" xfId="1" applyFont="1" applyFill="1" applyBorder="1"/>
    <xf numFmtId="164" fontId="25" fillId="0" borderId="7" xfId="1" applyFont="1" applyFill="1" applyBorder="1" applyAlignment="1">
      <alignment horizontal="left"/>
    </xf>
    <xf numFmtId="164" fontId="25" fillId="0" borderId="7" xfId="1" applyFont="1" applyFill="1" applyBorder="1" applyAlignment="1">
      <alignment horizontal="center"/>
    </xf>
    <xf numFmtId="164" fontId="24" fillId="0" borderId="7" xfId="1" applyFont="1" applyFill="1" applyBorder="1" applyAlignment="1">
      <alignment horizontal="center"/>
    </xf>
    <xf numFmtId="164" fontId="32" fillId="0" borderId="7" xfId="1" applyFont="1" applyFill="1" applyBorder="1" applyAlignment="1">
      <alignment horizontal="left"/>
    </xf>
    <xf numFmtId="164" fontId="25" fillId="0" borderId="7" xfId="1" applyFont="1" applyFill="1" applyBorder="1" applyAlignment="1">
      <alignment horizontal="left" vertical="center"/>
    </xf>
    <xf numFmtId="164" fontId="32" fillId="0" borderId="0" xfId="1" applyFont="1" applyFill="1" applyAlignment="1">
      <alignment horizontal="center"/>
    </xf>
    <xf numFmtId="0" fontId="39" fillId="0" borderId="0" xfId="0" applyFont="1" applyFill="1"/>
    <xf numFmtId="164" fontId="25" fillId="0" borderId="22" xfId="1" applyFont="1" applyFill="1" applyBorder="1" applyAlignment="1">
      <alignment horizontal="left" vertical="center"/>
    </xf>
    <xf numFmtId="164" fontId="24" fillId="0" borderId="8" xfId="1" applyFont="1" applyFill="1" applyBorder="1" applyAlignment="1">
      <alignment horizontal="center"/>
    </xf>
    <xf numFmtId="164" fontId="24" fillId="0" borderId="8" xfId="1" applyFont="1" applyFill="1" applyBorder="1"/>
    <xf numFmtId="164" fontId="24" fillId="0" borderId="0" xfId="1" applyFont="1" applyFill="1" applyAlignment="1">
      <alignment vertical="center"/>
    </xf>
    <xf numFmtId="164" fontId="25" fillId="0" borderId="6" xfId="1" applyFont="1" applyFill="1" applyBorder="1" applyAlignment="1">
      <alignment horizontal="center" vertical="center"/>
    </xf>
    <xf numFmtId="164" fontId="23" fillId="0" borderId="13" xfId="1" applyFont="1" applyFill="1" applyBorder="1"/>
    <xf numFmtId="164" fontId="23" fillId="0" borderId="33" xfId="1" applyFont="1" applyFill="1" applyBorder="1"/>
    <xf numFmtId="164" fontId="25" fillId="0" borderId="34" xfId="1" applyFont="1" applyFill="1" applyBorder="1" applyAlignment="1">
      <alignment horizontal="left"/>
    </xf>
    <xf numFmtId="0" fontId="29" fillId="0" borderId="6" xfId="0" applyFont="1" applyFill="1" applyBorder="1"/>
    <xf numFmtId="0" fontId="29" fillId="0" borderId="0" xfId="0" applyFont="1" applyFill="1" applyAlignment="1">
      <alignment wrapText="1"/>
    </xf>
    <xf numFmtId="0" fontId="37" fillId="0" borderId="3" xfId="0" applyFont="1" applyFill="1" applyBorder="1" applyAlignment="1">
      <alignment horizontal="left" vertical="top" wrapText="1"/>
    </xf>
    <xf numFmtId="0" fontId="29" fillId="0" borderId="0" xfId="0" applyFont="1" applyFill="1" applyBorder="1" applyAlignment="1">
      <alignment horizontal="center" vertical="top" wrapText="1"/>
    </xf>
    <xf numFmtId="164" fontId="25" fillId="0" borderId="16" xfId="1" applyFont="1" applyFill="1" applyBorder="1" applyAlignment="1">
      <alignment horizontal="right"/>
    </xf>
    <xf numFmtId="164" fontId="24" fillId="0" borderId="6" xfId="1" applyFont="1" applyFill="1" applyBorder="1" applyAlignment="1">
      <alignment horizontal="center"/>
    </xf>
    <xf numFmtId="0" fontId="39" fillId="0" borderId="0" xfId="0" applyFont="1" applyFill="1" applyAlignment="1">
      <alignment horizontal="center" vertical="top" wrapText="1"/>
    </xf>
    <xf numFmtId="0" fontId="29" fillId="0" borderId="17" xfId="0" applyFont="1" applyFill="1" applyBorder="1" applyAlignment="1">
      <alignment horizontal="center" vertical="top" wrapText="1"/>
    </xf>
    <xf numFmtId="0" fontId="26" fillId="0" borderId="0" xfId="0" applyFont="1" applyFill="1" applyAlignment="1">
      <alignment wrapText="1"/>
    </xf>
    <xf numFmtId="0" fontId="24" fillId="0" borderId="0" xfId="0" applyFont="1" applyFill="1" applyAlignment="1">
      <alignment vertical="top" wrapText="1"/>
    </xf>
    <xf numFmtId="0" fontId="29" fillId="0" borderId="0" xfId="0" applyFont="1" applyFill="1" applyAlignment="1">
      <alignment horizontal="left" vertical="top" wrapText="1"/>
    </xf>
    <xf numFmtId="164" fontId="23" fillId="0" borderId="3" xfId="1" applyFont="1" applyFill="1" applyBorder="1" applyAlignment="1"/>
    <xf numFmtId="164" fontId="23" fillId="0" borderId="6" xfId="1" applyFont="1" applyFill="1" applyBorder="1" applyAlignment="1">
      <alignment horizontal="left"/>
    </xf>
    <xf numFmtId="0" fontId="37" fillId="0" borderId="4" xfId="0" applyFont="1" applyFill="1" applyBorder="1" applyAlignment="1">
      <alignment horizontal="left" vertical="top" wrapText="1"/>
    </xf>
    <xf numFmtId="164" fontId="23" fillId="0" borderId="15" xfId="1" applyFont="1" applyFill="1" applyBorder="1" applyAlignment="1">
      <alignment horizontal="left"/>
    </xf>
    <xf numFmtId="164" fontId="21" fillId="0" borderId="6" xfId="1" applyFont="1" applyFill="1" applyBorder="1" applyAlignment="1">
      <alignment horizontal="center" vertical="center"/>
    </xf>
    <xf numFmtId="164" fontId="24" fillId="0" borderId="19" xfId="1" applyFont="1" applyFill="1" applyBorder="1" applyAlignment="1">
      <alignment horizontal="center" vertical="center"/>
    </xf>
    <xf numFmtId="164" fontId="20" fillId="0" borderId="0" xfId="1" applyFont="1" applyFill="1" applyBorder="1" applyAlignment="1"/>
    <xf numFmtId="164" fontId="19" fillId="0" borderId="0" xfId="1" applyFont="1" applyFill="1" applyBorder="1" applyAlignment="1"/>
    <xf numFmtId="164" fontId="4" fillId="0" borderId="7" xfId="1" applyFont="1" applyBorder="1" applyAlignment="1">
      <alignment horizontal="left"/>
    </xf>
    <xf numFmtId="164" fontId="4" fillId="0" borderId="7" xfId="1" applyFont="1" applyBorder="1" applyAlignment="1">
      <alignment horizontal="left" wrapText="1"/>
    </xf>
    <xf numFmtId="164" fontId="9" fillId="0" borderId="0" xfId="1" applyFont="1" applyFill="1" applyBorder="1" applyAlignment="1"/>
    <xf numFmtId="164" fontId="10" fillId="0" borderId="0" xfId="1" applyFont="1" applyFill="1" applyBorder="1" applyAlignment="1"/>
    <xf numFmtId="0" fontId="0" fillId="0" borderId="0" xfId="0" applyFill="1" applyBorder="1" applyAlignment="1"/>
    <xf numFmtId="164" fontId="11" fillId="0" borderId="0" xfId="1" applyFont="1" applyFill="1" applyBorder="1" applyAlignment="1">
      <alignment horizontal="left" vertical="center"/>
    </xf>
    <xf numFmtId="164" fontId="13" fillId="0" borderId="0" xfId="1" applyFont="1" applyFill="1" applyBorder="1" applyAlignment="1"/>
    <xf numFmtId="164" fontId="25" fillId="0" borderId="39" xfId="1" applyFont="1" applyFill="1" applyBorder="1" applyAlignment="1">
      <alignment horizontal="left"/>
    </xf>
    <xf numFmtId="164" fontId="25" fillId="0" borderId="6" xfId="1" applyFont="1" applyFill="1" applyBorder="1" applyAlignment="1">
      <alignment horizontal="left"/>
    </xf>
    <xf numFmtId="164" fontId="25" fillId="0" borderId="40" xfId="1" applyFont="1" applyFill="1" applyBorder="1" applyAlignment="1">
      <alignment horizontal="left"/>
    </xf>
    <xf numFmtId="164" fontId="23" fillId="0" borderId="19" xfId="1" applyFont="1" applyFill="1" applyBorder="1"/>
    <xf numFmtId="164" fontId="24" fillId="0" borderId="41" xfId="1" applyFont="1" applyFill="1" applyBorder="1" applyAlignment="1">
      <alignment horizontal="center" vertical="center"/>
    </xf>
    <xf numFmtId="164" fontId="24" fillId="0" borderId="6" xfId="1" applyFont="1" applyFill="1" applyBorder="1" applyAlignment="1">
      <alignment horizontal="center" vertical="center"/>
    </xf>
    <xf numFmtId="164" fontId="24" fillId="0" borderId="8" xfId="1" applyFont="1" applyFill="1" applyBorder="1" applyAlignment="1">
      <alignment horizontal="center" vertical="center"/>
    </xf>
    <xf numFmtId="164" fontId="22" fillId="4" borderId="15" xfId="1" applyFont="1" applyFill="1" applyBorder="1" applyAlignment="1">
      <alignment horizontal="center" vertical="center"/>
    </xf>
    <xf numFmtId="164" fontId="24" fillId="0" borderId="46" xfId="1" applyFont="1" applyFill="1" applyBorder="1" applyAlignment="1">
      <alignment horizontal="center" vertical="center"/>
    </xf>
    <xf numFmtId="0" fontId="25" fillId="0" borderId="8" xfId="0" applyFont="1" applyFill="1" applyBorder="1" applyAlignment="1">
      <alignment horizontal="center"/>
    </xf>
    <xf numFmtId="164" fontId="25" fillId="0" borderId="15" xfId="1" applyFont="1" applyFill="1" applyBorder="1" applyAlignment="1">
      <alignment horizontal="left"/>
    </xf>
    <xf numFmtId="0" fontId="25" fillId="0" borderId="6" xfId="0" applyFont="1" applyFill="1" applyBorder="1" applyAlignment="1">
      <alignment horizontal="center"/>
    </xf>
    <xf numFmtId="164" fontId="25" fillId="0" borderId="33" xfId="1" applyFont="1" applyFill="1" applyBorder="1" applyAlignment="1">
      <alignment horizontal="left"/>
    </xf>
    <xf numFmtId="0" fontId="25" fillId="0" borderId="12" xfId="0" applyFont="1" applyFill="1" applyBorder="1" applyAlignment="1">
      <alignment horizontal="center"/>
    </xf>
    <xf numFmtId="164" fontId="4" fillId="0" borderId="0" xfId="1" applyFont="1" applyBorder="1" applyAlignment="1">
      <alignment horizontal="center"/>
    </xf>
    <xf numFmtId="164" fontId="4" fillId="0" borderId="0" xfId="1" applyFont="1" applyFill="1" applyBorder="1" applyAlignment="1">
      <alignment horizontal="center" vertical="top" wrapText="1"/>
    </xf>
    <xf numFmtId="164" fontId="24" fillId="0" borderId="15" xfId="1" applyFont="1" applyFill="1" applyBorder="1" applyAlignment="1">
      <alignment horizontal="center" vertical="center"/>
    </xf>
    <xf numFmtId="164" fontId="23" fillId="0" borderId="36" xfId="1" applyFont="1" applyFill="1" applyBorder="1" applyAlignment="1">
      <alignment horizontal="left"/>
    </xf>
    <xf numFmtId="164" fontId="22" fillId="4" borderId="6" xfId="1" applyFont="1" applyFill="1" applyBorder="1" applyAlignment="1">
      <alignment horizontal="center" vertical="center"/>
    </xf>
    <xf numFmtId="164" fontId="22" fillId="4" borderId="8" xfId="1" applyFont="1" applyFill="1" applyBorder="1" applyAlignment="1">
      <alignment horizontal="center" vertical="center"/>
    </xf>
    <xf numFmtId="164" fontId="23" fillId="0" borderId="6" xfId="1" applyFont="1" applyFill="1" applyBorder="1"/>
    <xf numFmtId="164" fontId="23" fillId="0" borderId="39" xfId="1" applyFont="1" applyFill="1" applyBorder="1" applyAlignment="1">
      <alignment horizontal="left"/>
    </xf>
    <xf numFmtId="164" fontId="25" fillId="0" borderId="34" xfId="1" applyFont="1" applyFill="1" applyBorder="1" applyAlignment="1">
      <alignment horizontal="center" vertical="center"/>
    </xf>
    <xf numFmtId="164" fontId="25" fillId="0" borderId="12" xfId="1" applyFont="1" applyFill="1" applyBorder="1" applyAlignment="1">
      <alignment horizontal="left" vertical="center"/>
    </xf>
    <xf numFmtId="164" fontId="25" fillId="0" borderId="41" xfId="1" applyFont="1" applyFill="1" applyBorder="1" applyAlignment="1">
      <alignment horizontal="left"/>
    </xf>
    <xf numFmtId="164" fontId="25" fillId="0" borderId="42" xfId="1" applyFont="1" applyFill="1" applyBorder="1" applyAlignment="1">
      <alignment horizontal="left"/>
    </xf>
    <xf numFmtId="164" fontId="25" fillId="0" borderId="8" xfId="1" applyFont="1" applyFill="1" applyBorder="1" applyAlignment="1">
      <alignment horizontal="left"/>
    </xf>
    <xf numFmtId="164" fontId="22" fillId="0" borderId="6" xfId="1" applyFont="1" applyFill="1" applyBorder="1" applyAlignment="1">
      <alignment horizontal="center"/>
    </xf>
    <xf numFmtId="164" fontId="24" fillId="0" borderId="0" xfId="1" applyFont="1" applyFill="1" applyAlignment="1">
      <alignment horizontal="left"/>
    </xf>
    <xf numFmtId="164" fontId="18" fillId="0" borderId="0" xfId="1" applyFont="1" applyFill="1"/>
    <xf numFmtId="164" fontId="24" fillId="0" borderId="0" xfId="1" applyFont="1" applyFill="1" applyBorder="1" applyAlignment="1">
      <alignment horizontal="left" vertical="center"/>
    </xf>
    <xf numFmtId="0" fontId="4" fillId="0" borderId="0" xfId="0" applyFont="1"/>
    <xf numFmtId="164" fontId="16" fillId="0" borderId="0" xfId="1" applyFont="1" applyFill="1" applyBorder="1" applyAlignment="1">
      <alignment horizontal="left"/>
    </xf>
    <xf numFmtId="164" fontId="4" fillId="0" borderId="0" xfId="1" applyFill="1" applyBorder="1"/>
    <xf numFmtId="164" fontId="24" fillId="0" borderId="6" xfId="1" applyFont="1" applyFill="1" applyBorder="1" applyAlignment="1">
      <alignment horizontal="left"/>
    </xf>
    <xf numFmtId="164" fontId="22" fillId="0" borderId="6" xfId="1" applyFont="1" applyFill="1" applyBorder="1" applyAlignment="1">
      <alignment horizontal="center" vertical="center"/>
    </xf>
    <xf numFmtId="164" fontId="25" fillId="0" borderId="41" xfId="1" applyFont="1" applyFill="1" applyBorder="1" applyAlignment="1">
      <alignment horizontal="center"/>
    </xf>
    <xf numFmtId="164" fontId="25" fillId="0" borderId="42" xfId="1" applyFont="1" applyFill="1" applyBorder="1" applyAlignment="1">
      <alignment horizontal="center"/>
    </xf>
    <xf numFmtId="164" fontId="25" fillId="0" borderId="41" xfId="1" applyFont="1" applyFill="1" applyBorder="1" applyAlignment="1">
      <alignment horizontal="center" vertical="center"/>
    </xf>
    <xf numFmtId="164" fontId="25" fillId="0" borderId="48" xfId="1" applyFont="1" applyFill="1" applyBorder="1" applyAlignment="1">
      <alignment horizontal="left" vertical="center"/>
    </xf>
    <xf numFmtId="164" fontId="25" fillId="0" borderId="42" xfId="1" applyFont="1" applyFill="1" applyBorder="1" applyAlignment="1">
      <alignment horizontal="left" vertical="center"/>
    </xf>
    <xf numFmtId="164" fontId="24" fillId="0" borderId="6" xfId="1" applyFont="1" applyFill="1" applyBorder="1"/>
    <xf numFmtId="164" fontId="25" fillId="0" borderId="48" xfId="1" applyFont="1" applyFill="1" applyBorder="1" applyAlignment="1">
      <alignment horizontal="left"/>
    </xf>
    <xf numFmtId="164" fontId="24" fillId="0" borderId="48" xfId="1" applyFont="1" applyFill="1" applyBorder="1" applyAlignment="1">
      <alignment horizontal="center" vertical="center"/>
    </xf>
    <xf numFmtId="164" fontId="27" fillId="0" borderId="8" xfId="1" applyFont="1" applyFill="1" applyBorder="1" applyAlignment="1">
      <alignment horizontal="left"/>
    </xf>
    <xf numFmtId="164" fontId="24" fillId="0" borderId="48" xfId="1" applyFont="1" applyFill="1" applyBorder="1"/>
    <xf numFmtId="164" fontId="24" fillId="0" borderId="7" xfId="1" applyFont="1" applyFill="1" applyBorder="1" applyAlignment="1">
      <alignment horizontal="center" vertical="center"/>
    </xf>
    <xf numFmtId="164" fontId="34" fillId="0" borderId="19" xfId="1" applyFont="1" applyFill="1" applyBorder="1" applyAlignment="1">
      <alignment horizontal="left"/>
    </xf>
    <xf numFmtId="164" fontId="34" fillId="0" borderId="34" xfId="1" applyFont="1" applyFill="1" applyBorder="1" applyAlignment="1">
      <alignment horizontal="left"/>
    </xf>
    <xf numFmtId="164" fontId="34" fillId="0" borderId="16" xfId="1" applyFont="1" applyFill="1" applyBorder="1" applyAlignment="1">
      <alignment horizontal="left"/>
    </xf>
    <xf numFmtId="164" fontId="24" fillId="0" borderId="13" xfId="1" applyFont="1" applyFill="1" applyBorder="1"/>
    <xf numFmtId="0" fontId="24" fillId="0" borderId="6" xfId="0" applyFont="1" applyFill="1" applyBorder="1"/>
    <xf numFmtId="164" fontId="23" fillId="0" borderId="12" xfId="1" applyFont="1" applyFill="1" applyBorder="1"/>
    <xf numFmtId="164" fontId="25" fillId="0" borderId="23" xfId="1" applyFont="1" applyFill="1" applyBorder="1" applyAlignment="1">
      <alignment horizontal="left"/>
    </xf>
    <xf numFmtId="164" fontId="27" fillId="0" borderId="23" xfId="1" applyFont="1" applyFill="1" applyBorder="1" applyAlignment="1">
      <alignment horizontal="left"/>
    </xf>
    <xf numFmtId="164" fontId="25" fillId="0" borderId="13" xfId="1" applyFont="1" applyFill="1" applyBorder="1" applyAlignment="1">
      <alignment horizontal="left"/>
    </xf>
    <xf numFmtId="164" fontId="25" fillId="0" borderId="13" xfId="1" applyFont="1" applyFill="1" applyBorder="1"/>
    <xf numFmtId="164" fontId="23" fillId="0" borderId="44" xfId="1" applyFont="1" applyFill="1" applyBorder="1" applyAlignment="1">
      <alignment horizontal="left"/>
    </xf>
    <xf numFmtId="164" fontId="4" fillId="3" borderId="45" xfId="1" applyFont="1" applyFill="1" applyBorder="1" applyAlignment="1">
      <alignment horizontal="center" vertical="center"/>
    </xf>
    <xf numFmtId="164" fontId="24" fillId="0" borderId="42" xfId="1" applyFont="1" applyFill="1" applyBorder="1" applyAlignment="1">
      <alignment horizontal="center" vertical="center"/>
    </xf>
    <xf numFmtId="164" fontId="24" fillId="0" borderId="12" xfId="1" applyFont="1" applyFill="1" applyBorder="1" applyAlignment="1">
      <alignment horizontal="center" vertical="center"/>
    </xf>
    <xf numFmtId="164" fontId="32" fillId="0" borderId="6" xfId="1" applyFont="1" applyFill="1" applyBorder="1" applyAlignment="1">
      <alignment horizontal="center" vertical="center"/>
    </xf>
    <xf numFmtId="164" fontId="4" fillId="3" borderId="12" xfId="1" applyFont="1" applyFill="1" applyBorder="1" applyAlignment="1">
      <alignment horizontal="center" vertical="center"/>
    </xf>
    <xf numFmtId="164" fontId="4" fillId="3" borderId="42" xfId="1" applyFont="1" applyFill="1" applyBorder="1" applyAlignment="1">
      <alignment horizontal="center" vertical="center"/>
    </xf>
    <xf numFmtId="164" fontId="22" fillId="4" borderId="48" xfId="1" applyFont="1" applyFill="1" applyBorder="1" applyAlignment="1">
      <alignment horizontal="center" vertical="center"/>
    </xf>
    <xf numFmtId="164" fontId="15" fillId="3" borderId="42" xfId="1" applyFont="1" applyFill="1" applyBorder="1" applyAlignment="1">
      <alignment horizontal="center" vertical="center"/>
    </xf>
    <xf numFmtId="164" fontId="22" fillId="0" borderId="41" xfId="1" applyFont="1" applyFill="1" applyBorder="1" applyAlignment="1">
      <alignment horizontal="center"/>
    </xf>
    <xf numFmtId="164" fontId="21" fillId="0" borderId="6" xfId="1" applyFont="1" applyFill="1" applyBorder="1" applyAlignment="1">
      <alignment horizontal="center"/>
    </xf>
    <xf numFmtId="164" fontId="21" fillId="0" borderId="48" xfId="1" applyFont="1" applyFill="1" applyBorder="1" applyAlignment="1">
      <alignment horizontal="center"/>
    </xf>
    <xf numFmtId="164" fontId="21" fillId="0" borderId="8" xfId="1" applyFont="1" applyFill="1" applyBorder="1" applyAlignment="1">
      <alignment horizontal="center"/>
    </xf>
    <xf numFmtId="164" fontId="23" fillId="0" borderId="6" xfId="1" applyFont="1" applyFill="1" applyBorder="1" applyAlignment="1">
      <alignment horizontal="center" vertical="center"/>
    </xf>
    <xf numFmtId="164" fontId="22" fillId="0" borderId="48" xfId="1" applyFont="1" applyFill="1" applyBorder="1" applyAlignment="1">
      <alignment horizontal="center" vertical="center"/>
    </xf>
    <xf numFmtId="164" fontId="22" fillId="0" borderId="12" xfId="1" applyFont="1" applyFill="1" applyBorder="1" applyAlignment="1">
      <alignment horizontal="center" vertical="center"/>
    </xf>
    <xf numFmtId="164" fontId="22" fillId="0" borderId="15" xfId="1" applyFont="1" applyFill="1" applyBorder="1" applyAlignment="1">
      <alignment horizontal="center" vertical="center"/>
    </xf>
    <xf numFmtId="164" fontId="21" fillId="0" borderId="48" xfId="1" applyFont="1" applyFill="1" applyBorder="1" applyAlignment="1">
      <alignment horizontal="center" vertical="center"/>
    </xf>
    <xf numFmtId="0" fontId="25" fillId="0" borderId="6" xfId="9" applyFont="1" applyFill="1" applyBorder="1" applyAlignment="1">
      <alignment horizontal="center"/>
    </xf>
    <xf numFmtId="0" fontId="25" fillId="0" borderId="48" xfId="9" applyFont="1" applyFill="1" applyBorder="1" applyAlignment="1">
      <alignment horizontal="center"/>
    </xf>
    <xf numFmtId="0" fontId="25" fillId="0" borderId="8" xfId="9" applyFont="1" applyFill="1" applyBorder="1" applyAlignment="1">
      <alignment horizontal="center"/>
    </xf>
    <xf numFmtId="164" fontId="25" fillId="0" borderId="42" xfId="1" applyFont="1" applyFill="1" applyBorder="1" applyAlignment="1">
      <alignment horizontal="center" vertical="center"/>
    </xf>
    <xf numFmtId="164" fontId="25" fillId="0" borderId="48" xfId="1" applyFont="1" applyFill="1" applyBorder="1" applyAlignment="1">
      <alignment horizontal="center" vertical="center"/>
    </xf>
    <xf numFmtId="164" fontId="25" fillId="0" borderId="12" xfId="1" applyFont="1" applyFill="1" applyBorder="1" applyAlignment="1">
      <alignment horizontal="center" vertical="center"/>
    </xf>
    <xf numFmtId="164" fontId="25" fillId="0" borderId="15" xfId="1" applyFont="1" applyFill="1" applyBorder="1" applyAlignment="1">
      <alignment horizontal="center" vertical="center"/>
    </xf>
    <xf numFmtId="164" fontId="4" fillId="3" borderId="12" xfId="1" applyFont="1" applyFill="1" applyBorder="1" applyAlignment="1">
      <alignment horizontal="center" vertical="center"/>
    </xf>
    <xf numFmtId="164" fontId="25" fillId="0" borderId="41" xfId="1" applyFont="1" applyFill="1" applyBorder="1"/>
    <xf numFmtId="164" fontId="37" fillId="0" borderId="6" xfId="1" applyFont="1" applyFill="1" applyBorder="1" applyAlignment="1">
      <alignment horizontal="left"/>
    </xf>
    <xf numFmtId="164" fontId="23" fillId="0" borderId="38" xfId="1" applyFont="1" applyFill="1" applyBorder="1" applyAlignment="1">
      <alignment horizontal="left"/>
    </xf>
    <xf numFmtId="164" fontId="25" fillId="0" borderId="23" xfId="1" applyFont="1" applyFill="1" applyBorder="1" applyAlignment="1">
      <alignment horizontal="center" vertical="center"/>
    </xf>
    <xf numFmtId="164" fontId="34" fillId="0" borderId="19" xfId="1" applyFont="1" applyFill="1" applyBorder="1" applyAlignment="1">
      <alignment horizontal="right"/>
    </xf>
    <xf numFmtId="164" fontId="23" fillId="0" borderId="19" xfId="1" applyFont="1" applyFill="1" applyBorder="1" applyAlignment="1">
      <alignment horizontal="left"/>
    </xf>
    <xf numFmtId="164" fontId="25" fillId="0" borderId="50" xfId="1" applyFont="1" applyFill="1" applyBorder="1" applyAlignment="1">
      <alignment horizontal="left"/>
    </xf>
    <xf numFmtId="164" fontId="33" fillId="0" borderId="23" xfId="1" applyFont="1" applyFill="1" applyBorder="1" applyAlignment="1">
      <alignment horizontal="left"/>
    </xf>
    <xf numFmtId="164" fontId="25" fillId="0" borderId="37" xfId="1" applyFont="1" applyFill="1" applyBorder="1" applyAlignment="1">
      <alignment horizontal="left"/>
    </xf>
    <xf numFmtId="164" fontId="24" fillId="0" borderId="19" xfId="1" applyFont="1" applyFill="1" applyBorder="1"/>
    <xf numFmtId="164" fontId="24" fillId="0" borderId="37" xfId="1" applyFont="1" applyFill="1" applyBorder="1"/>
    <xf numFmtId="164" fontId="24" fillId="0" borderId="16" xfId="1" applyFont="1" applyFill="1" applyBorder="1"/>
    <xf numFmtId="164" fontId="23" fillId="0" borderId="41" xfId="1" applyFont="1" applyFill="1" applyBorder="1" applyAlignment="1">
      <alignment horizontal="left"/>
    </xf>
    <xf numFmtId="164" fontId="34" fillId="0" borderId="48" xfId="1" applyFont="1" applyFill="1" applyBorder="1"/>
    <xf numFmtId="164" fontId="23" fillId="0" borderId="48" xfId="1" applyFont="1" applyFill="1" applyBorder="1"/>
    <xf numFmtId="164" fontId="23" fillId="0" borderId="8" xfId="1" applyFont="1" applyFill="1" applyBorder="1"/>
    <xf numFmtId="164" fontId="25" fillId="0" borderId="33" xfId="1" applyFont="1" applyFill="1" applyBorder="1" applyAlignment="1">
      <alignment horizontal="center" vertical="center"/>
    </xf>
    <xf numFmtId="164" fontId="25" fillId="0" borderId="60" xfId="1" applyFont="1" applyFill="1" applyBorder="1" applyAlignment="1">
      <alignment horizontal="left"/>
    </xf>
    <xf numFmtId="164" fontId="24" fillId="0" borderId="0" xfId="1" applyFont="1" applyFill="1" applyBorder="1" applyAlignment="1">
      <alignment horizontal="center" vertical="center" wrapText="1"/>
    </xf>
    <xf numFmtId="0" fontId="24" fillId="0" borderId="48" xfId="0" applyFont="1" applyFill="1" applyBorder="1"/>
    <xf numFmtId="164" fontId="24" fillId="0" borderId="40" xfId="1" applyFont="1" applyFill="1" applyBorder="1" applyAlignment="1">
      <alignment horizontal="center" vertical="center"/>
    </xf>
    <xf numFmtId="164" fontId="24" fillId="0" borderId="56" xfId="1" applyFont="1" applyFill="1" applyBorder="1" applyAlignment="1">
      <alignment horizontal="center" vertical="center"/>
    </xf>
    <xf numFmtId="0" fontId="24" fillId="0" borderId="15" xfId="0" applyFont="1" applyFill="1" applyBorder="1"/>
    <xf numFmtId="164" fontId="24" fillId="0" borderId="48" xfId="1" applyFont="1" applyFill="1" applyBorder="1" applyAlignment="1">
      <alignment horizontal="center"/>
    </xf>
    <xf numFmtId="164" fontId="21" fillId="0" borderId="8" xfId="1" applyFont="1" applyFill="1" applyBorder="1" applyAlignment="1">
      <alignment horizontal="center" vertical="center"/>
    </xf>
    <xf numFmtId="164" fontId="21" fillId="0" borderId="42" xfId="1" applyFont="1" applyFill="1" applyBorder="1" applyAlignment="1">
      <alignment horizontal="center"/>
    </xf>
    <xf numFmtId="164" fontId="22" fillId="0" borderId="42" xfId="1" applyFont="1" applyFill="1" applyBorder="1" applyAlignment="1">
      <alignment horizontal="center" vertical="center"/>
    </xf>
    <xf numFmtId="164" fontId="38" fillId="0" borderId="42" xfId="1" applyFont="1" applyFill="1" applyBorder="1" applyAlignment="1">
      <alignment horizontal="center" vertical="center"/>
    </xf>
    <xf numFmtId="164" fontId="21" fillId="0" borderId="42" xfId="1" applyFont="1" applyFill="1" applyBorder="1" applyAlignment="1">
      <alignment horizontal="center" vertical="center"/>
    </xf>
    <xf numFmtId="0" fontId="24" fillId="0" borderId="6" xfId="0" applyFont="1" applyFill="1" applyBorder="1" applyAlignment="1">
      <alignment horizontal="center"/>
    </xf>
    <xf numFmtId="164" fontId="24" fillId="0" borderId="48" xfId="1" applyFont="1" applyFill="1" applyBorder="1" applyAlignment="1"/>
    <xf numFmtId="164" fontId="24" fillId="0" borderId="19" xfId="1" applyFont="1" applyFill="1" applyBorder="1" applyAlignment="1">
      <alignment horizontal="left"/>
    </xf>
    <xf numFmtId="0" fontId="29" fillId="0" borderId="23" xfId="0" applyFont="1" applyFill="1" applyBorder="1"/>
    <xf numFmtId="164" fontId="25" fillId="0" borderId="61" xfId="1" applyFont="1" applyFill="1" applyBorder="1" applyAlignment="1">
      <alignment horizontal="left"/>
    </xf>
    <xf numFmtId="164" fontId="23" fillId="0" borderId="30" xfId="1" applyFont="1" applyFill="1" applyBorder="1" applyAlignment="1">
      <alignment horizontal="left"/>
    </xf>
    <xf numFmtId="164" fontId="23" fillId="0" borderId="16" xfId="1" applyFont="1" applyFill="1" applyBorder="1" applyAlignment="1">
      <alignment horizontal="left"/>
    </xf>
    <xf numFmtId="164" fontId="23" fillId="0" borderId="41" xfId="1" applyFont="1" applyFill="1" applyBorder="1"/>
    <xf numFmtId="164" fontId="25" fillId="0" borderId="48" xfId="1" applyFont="1" applyFill="1" applyBorder="1"/>
    <xf numFmtId="164" fontId="25" fillId="0" borderId="42" xfId="1" applyFont="1" applyFill="1" applyBorder="1"/>
    <xf numFmtId="164" fontId="25" fillId="0" borderId="40" xfId="1" applyFont="1" applyFill="1" applyBorder="1"/>
    <xf numFmtId="164" fontId="23" fillId="0" borderId="15" xfId="1" applyFont="1" applyFill="1" applyBorder="1"/>
    <xf numFmtId="164" fontId="34" fillId="0" borderId="42" xfId="1" applyFont="1" applyFill="1" applyBorder="1"/>
    <xf numFmtId="164" fontId="26" fillId="0" borderId="6" xfId="1" applyFont="1" applyFill="1" applyBorder="1" applyAlignment="1">
      <alignment horizontal="center" vertical="center"/>
    </xf>
    <xf numFmtId="164" fontId="25" fillId="0" borderId="12" xfId="1" applyFont="1" applyFill="1" applyBorder="1" applyAlignment="1">
      <alignment horizontal="left"/>
    </xf>
    <xf numFmtId="164" fontId="34" fillId="0" borderId="23" xfId="1" applyFont="1" applyFill="1" applyBorder="1" applyAlignment="1">
      <alignment horizontal="left"/>
    </xf>
    <xf numFmtId="0" fontId="29" fillId="0" borderId="11" xfId="0" applyFont="1" applyFill="1" applyBorder="1"/>
    <xf numFmtId="164" fontId="24" fillId="0" borderId="10" xfId="1" applyFont="1" applyFill="1" applyBorder="1" applyAlignment="1">
      <alignment horizontal="center"/>
    </xf>
    <xf numFmtId="164" fontId="25" fillId="0" borderId="6" xfId="1" applyFont="1" applyFill="1" applyBorder="1" applyAlignment="1">
      <alignment horizontal="center"/>
    </xf>
    <xf numFmtId="164" fontId="25" fillId="0" borderId="8" xfId="1" applyFont="1" applyFill="1" applyBorder="1" applyAlignment="1">
      <alignment horizontal="center"/>
    </xf>
    <xf numFmtId="164" fontId="25" fillId="0" borderId="12" xfId="1" applyFont="1" applyFill="1" applyBorder="1" applyAlignment="1">
      <alignment horizontal="center"/>
    </xf>
    <xf numFmtId="164" fontId="25" fillId="0" borderId="48" xfId="1" applyFont="1" applyFill="1" applyBorder="1" applyAlignment="1">
      <alignment horizontal="center"/>
    </xf>
    <xf numFmtId="164" fontId="25" fillId="0" borderId="8" xfId="1" applyFont="1" applyFill="1" applyBorder="1" applyAlignment="1">
      <alignment horizontal="left" vertical="top"/>
    </xf>
    <xf numFmtId="164" fontId="24" fillId="0" borderId="12" xfId="1" applyFont="1" applyFill="1" applyBorder="1" applyAlignment="1">
      <alignment horizontal="center"/>
    </xf>
    <xf numFmtId="164" fontId="24" fillId="0" borderId="30" xfId="1" applyFont="1" applyFill="1" applyBorder="1"/>
    <xf numFmtId="164" fontId="24" fillId="0" borderId="9" xfId="1" applyFont="1" applyFill="1" applyBorder="1" applyAlignment="1">
      <alignment horizontal="left"/>
    </xf>
    <xf numFmtId="164" fontId="23" fillId="0" borderId="25" xfId="1" applyFont="1" applyFill="1" applyBorder="1" applyAlignment="1">
      <alignment horizontal="left"/>
    </xf>
    <xf numFmtId="164" fontId="34" fillId="0" borderId="37" xfId="1" applyFont="1" applyFill="1" applyBorder="1" applyAlignment="1">
      <alignment horizontal="left"/>
    </xf>
    <xf numFmtId="164" fontId="34" fillId="0" borderId="33" xfId="1" applyFont="1" applyFill="1" applyBorder="1" applyAlignment="1">
      <alignment horizontal="left"/>
    </xf>
    <xf numFmtId="164" fontId="23" fillId="0" borderId="24" xfId="1" applyFont="1" applyFill="1" applyBorder="1" applyAlignment="1">
      <alignment horizontal="left"/>
    </xf>
    <xf numFmtId="164" fontId="34" fillId="0" borderId="46" xfId="1" applyFont="1" applyFill="1" applyBorder="1" applyAlignment="1">
      <alignment horizontal="left"/>
    </xf>
    <xf numFmtId="164" fontId="23" fillId="0" borderId="29" xfId="1" applyFont="1" applyFill="1" applyBorder="1" applyAlignment="1">
      <alignment horizontal="left"/>
    </xf>
    <xf numFmtId="164" fontId="23" fillId="0" borderId="57" xfId="1" applyFont="1" applyFill="1" applyBorder="1" applyAlignment="1">
      <alignment horizontal="left"/>
    </xf>
    <xf numFmtId="0" fontId="25" fillId="0" borderId="12" xfId="9" applyFont="1" applyFill="1" applyBorder="1" applyAlignment="1">
      <alignment horizontal="center"/>
    </xf>
    <xf numFmtId="164" fontId="24" fillId="0" borderId="42" xfId="1" applyFont="1" applyFill="1" applyBorder="1" applyAlignment="1">
      <alignment horizontal="center"/>
    </xf>
    <xf numFmtId="164" fontId="25" fillId="0" borderId="8" xfId="1" applyFont="1" applyFill="1" applyBorder="1" applyAlignment="1">
      <alignment horizontal="center" vertical="top"/>
    </xf>
    <xf numFmtId="164" fontId="28" fillId="0" borderId="6" xfId="1" applyFont="1" applyFill="1" applyBorder="1" applyAlignment="1">
      <alignment horizontal="center" vertical="center"/>
    </xf>
    <xf numFmtId="164" fontId="28" fillId="0" borderId="48" xfId="1" applyFont="1" applyFill="1" applyBorder="1" applyAlignment="1">
      <alignment horizontal="center" vertical="center"/>
    </xf>
    <xf numFmtId="164" fontId="28" fillId="0" borderId="8" xfId="1" applyFont="1" applyFill="1" applyBorder="1" applyAlignment="1">
      <alignment horizontal="center" vertical="center"/>
    </xf>
    <xf numFmtId="164" fontId="23" fillId="0" borderId="6" xfId="1" applyFont="1" applyFill="1" applyBorder="1" applyAlignment="1">
      <alignment horizontal="center"/>
    </xf>
    <xf numFmtId="164" fontId="28" fillId="0" borderId="42" xfId="1" applyFont="1" applyFill="1" applyBorder="1" applyAlignment="1">
      <alignment horizontal="center"/>
    </xf>
    <xf numFmtId="164" fontId="23" fillId="0" borderId="42" xfId="1" applyFont="1" applyFill="1" applyBorder="1" applyAlignment="1">
      <alignment horizontal="center"/>
    </xf>
    <xf numFmtId="164" fontId="23" fillId="0" borderId="8" xfId="1" applyFont="1" applyFill="1" applyBorder="1" applyAlignment="1">
      <alignment horizontal="center"/>
    </xf>
    <xf numFmtId="164" fontId="28" fillId="0" borderId="6" xfId="1" applyFont="1" applyFill="1" applyBorder="1" applyAlignment="1">
      <alignment horizontal="center"/>
    </xf>
    <xf numFmtId="164" fontId="22" fillId="0" borderId="41" xfId="1" applyFont="1" applyFill="1" applyBorder="1" applyAlignment="1">
      <alignment horizontal="center" vertical="center"/>
    </xf>
    <xf numFmtId="164" fontId="23" fillId="0" borderId="48" xfId="1" applyFont="1" applyFill="1" applyBorder="1" applyAlignment="1">
      <alignment horizontal="center"/>
    </xf>
    <xf numFmtId="164" fontId="23" fillId="0" borderId="55" xfId="1" applyFont="1" applyFill="1" applyBorder="1" applyAlignment="1">
      <alignment horizontal="center" vertical="center"/>
    </xf>
    <xf numFmtId="164" fontId="22" fillId="4" borderId="49" xfId="1" applyFont="1" applyFill="1" applyBorder="1" applyAlignment="1">
      <alignment horizontal="center"/>
    </xf>
    <xf numFmtId="164" fontId="24" fillId="0" borderId="41" xfId="1" applyFont="1" applyFill="1" applyBorder="1" applyAlignment="1">
      <alignment horizontal="center"/>
    </xf>
    <xf numFmtId="164" fontId="32" fillId="0" borderId="6" xfId="1" applyFont="1" applyFill="1" applyBorder="1" applyAlignment="1">
      <alignment horizontal="center"/>
    </xf>
    <xf numFmtId="164" fontId="24" fillId="0" borderId="15" xfId="1" applyFont="1" applyFill="1" applyBorder="1" applyAlignment="1">
      <alignment horizontal="center"/>
    </xf>
    <xf numFmtId="164" fontId="24" fillId="0" borderId="49" xfId="1" applyFont="1" applyFill="1" applyBorder="1" applyAlignment="1">
      <alignment horizontal="center" vertical="center"/>
    </xf>
    <xf numFmtId="164" fontId="32" fillId="0" borderId="41" xfId="1" applyFont="1" applyFill="1" applyBorder="1" applyAlignment="1">
      <alignment horizontal="center"/>
    </xf>
    <xf numFmtId="164" fontId="32" fillId="0" borderId="12" xfId="1" applyFont="1" applyFill="1" applyBorder="1" applyAlignment="1">
      <alignment horizontal="center"/>
    </xf>
    <xf numFmtId="164" fontId="24" fillId="0" borderId="15" xfId="1" applyFont="1" applyFill="1" applyBorder="1"/>
    <xf numFmtId="164" fontId="24" fillId="0" borderId="23" xfId="1" applyFont="1" applyFill="1" applyBorder="1" applyAlignment="1">
      <alignment horizontal="center"/>
    </xf>
    <xf numFmtId="164" fontId="19" fillId="0" borderId="0" xfId="1" applyFont="1" applyAlignment="1"/>
    <xf numFmtId="164" fontId="20" fillId="0" borderId="0" xfId="1" applyFont="1" applyAlignment="1"/>
    <xf numFmtId="164" fontId="13" fillId="0" borderId="0" xfId="1" applyFont="1" applyAlignment="1"/>
    <xf numFmtId="164" fontId="15" fillId="3" borderId="66" xfId="1" applyFont="1" applyFill="1" applyBorder="1" applyAlignment="1">
      <alignment horizontal="center" vertical="center"/>
    </xf>
    <xf numFmtId="164" fontId="4" fillId="3" borderId="66" xfId="1" applyFont="1" applyFill="1" applyBorder="1" applyAlignment="1">
      <alignment horizontal="center" vertical="center"/>
    </xf>
    <xf numFmtId="164" fontId="24" fillId="0" borderId="66" xfId="1" applyFont="1" applyFill="1" applyBorder="1" applyAlignment="1">
      <alignment horizontal="center"/>
    </xf>
    <xf numFmtId="164" fontId="24" fillId="0" borderId="64" xfId="1" applyFont="1" applyFill="1" applyBorder="1" applyAlignment="1">
      <alignment horizontal="center" vertical="center"/>
    </xf>
    <xf numFmtId="164" fontId="24" fillId="0" borderId="66" xfId="1" applyFont="1" applyFill="1" applyBorder="1" applyAlignment="1">
      <alignment horizontal="center" vertical="center"/>
    </xf>
    <xf numFmtId="164" fontId="24" fillId="0" borderId="66" xfId="1" applyFont="1" applyFill="1" applyBorder="1"/>
    <xf numFmtId="164" fontId="28" fillId="0" borderId="66" xfId="1" applyFont="1" applyFill="1" applyBorder="1" applyAlignment="1">
      <alignment horizontal="center" vertical="center"/>
    </xf>
    <xf numFmtId="164" fontId="28" fillId="0" borderId="42" xfId="1" applyFont="1" applyFill="1" applyBorder="1" applyAlignment="1">
      <alignment horizontal="center" vertical="center"/>
    </xf>
    <xf numFmtId="164" fontId="23" fillId="0" borderId="66" xfId="1" applyFont="1" applyFill="1" applyBorder="1" applyAlignment="1">
      <alignment horizontal="center" vertical="center"/>
    </xf>
    <xf numFmtId="164" fontId="23" fillId="0" borderId="8" xfId="1" applyFont="1" applyFill="1" applyBorder="1" applyAlignment="1">
      <alignment horizontal="center" vertical="center"/>
    </xf>
    <xf numFmtId="164" fontId="27" fillId="0" borderId="8" xfId="1" applyFont="1" applyFill="1" applyBorder="1" applyAlignment="1">
      <alignment horizontal="center"/>
    </xf>
    <xf numFmtId="164" fontId="25" fillId="0" borderId="15" xfId="1" applyFont="1" applyFill="1" applyBorder="1" applyAlignment="1">
      <alignment horizontal="center"/>
    </xf>
    <xf numFmtId="164" fontId="25" fillId="0" borderId="66" xfId="1" applyFont="1" applyFill="1" applyBorder="1" applyAlignment="1">
      <alignment horizontal="center"/>
    </xf>
    <xf numFmtId="164" fontId="24" fillId="0" borderId="64" xfId="1" applyFont="1" applyFill="1" applyBorder="1" applyAlignment="1">
      <alignment horizontal="center"/>
    </xf>
    <xf numFmtId="164" fontId="25" fillId="0" borderId="66" xfId="1" applyFont="1" applyFill="1" applyBorder="1" applyAlignment="1">
      <alignment horizontal="left" vertical="center"/>
    </xf>
    <xf numFmtId="164" fontId="25" fillId="0" borderId="66" xfId="1" applyFont="1" applyFill="1" applyBorder="1" applyAlignment="1">
      <alignment horizontal="left"/>
    </xf>
    <xf numFmtId="164" fontId="25" fillId="0" borderId="66" xfId="1" applyFont="1" applyFill="1" applyBorder="1"/>
    <xf numFmtId="164" fontId="25" fillId="0" borderId="66" xfId="1" applyFont="1" applyFill="1" applyBorder="1" applyAlignment="1">
      <alignment horizontal="center" vertical="center"/>
    </xf>
    <xf numFmtId="0" fontId="25" fillId="0" borderId="66" xfId="9" applyFont="1" applyFill="1" applyBorder="1" applyAlignment="1">
      <alignment horizontal="center"/>
    </xf>
    <xf numFmtId="164" fontId="22" fillId="4" borderId="64" xfId="1" applyFont="1" applyFill="1" applyBorder="1" applyAlignment="1">
      <alignment horizontal="center"/>
    </xf>
    <xf numFmtId="0" fontId="24" fillId="0" borderId="66" xfId="0" applyFont="1" applyFill="1" applyBorder="1"/>
    <xf numFmtId="164" fontId="25" fillId="0" borderId="67" xfId="1" applyFont="1" applyFill="1" applyBorder="1"/>
    <xf numFmtId="164" fontId="25" fillId="0" borderId="51" xfId="1" applyFont="1" applyFill="1" applyBorder="1" applyAlignment="1">
      <alignment horizontal="left"/>
    </xf>
    <xf numFmtId="164" fontId="25" fillId="0" borderId="68" xfId="1" applyFont="1" applyFill="1" applyBorder="1" applyAlignment="1">
      <alignment horizontal="left"/>
    </xf>
    <xf numFmtId="164" fontId="24" fillId="0" borderId="67" xfId="1" applyFont="1" applyFill="1" applyBorder="1" applyAlignment="1">
      <alignment horizontal="center"/>
    </xf>
    <xf numFmtId="164" fontId="25" fillId="0" borderId="67" xfId="1" applyFont="1" applyFill="1" applyBorder="1" applyAlignment="1">
      <alignment horizontal="center"/>
    </xf>
    <xf numFmtId="164" fontId="23" fillId="0" borderId="67" xfId="1" applyFont="1" applyFill="1" applyBorder="1" applyAlignment="1">
      <alignment horizontal="center"/>
    </xf>
    <xf numFmtId="0" fontId="24" fillId="0" borderId="67" xfId="0" applyFont="1" applyFill="1" applyBorder="1"/>
    <xf numFmtId="164" fontId="25" fillId="0" borderId="52" xfId="1" applyFont="1" applyFill="1" applyBorder="1" applyAlignment="1">
      <alignment horizontal="left"/>
    </xf>
    <xf numFmtId="164" fontId="25" fillId="0" borderId="69" xfId="1" applyFont="1" applyFill="1" applyBorder="1" applyAlignment="1">
      <alignment horizontal="left"/>
    </xf>
    <xf numFmtId="164" fontId="32" fillId="0" borderId="66" xfId="1" applyFont="1" applyFill="1" applyBorder="1" applyAlignment="1">
      <alignment horizontal="center" vertical="center"/>
    </xf>
    <xf numFmtId="164" fontId="24" fillId="0" borderId="7" xfId="1" applyFont="1" applyFill="1" applyBorder="1" applyAlignment="1">
      <alignment horizontal="left"/>
    </xf>
    <xf numFmtId="164" fontId="43" fillId="0" borderId="0" xfId="1" applyFont="1"/>
    <xf numFmtId="164" fontId="25" fillId="0" borderId="64" xfId="1" applyFont="1" applyFill="1" applyBorder="1"/>
    <xf numFmtId="164" fontId="32" fillId="0" borderId="8" xfId="1" applyFont="1" applyFill="1" applyBorder="1" applyAlignment="1">
      <alignment horizontal="center" vertical="center"/>
    </xf>
    <xf numFmtId="0" fontId="24" fillId="0" borderId="15" xfId="0" applyFont="1" applyFill="1" applyBorder="1" applyAlignment="1">
      <alignment wrapText="1"/>
    </xf>
    <xf numFmtId="164" fontId="25" fillId="0" borderId="70" xfId="1" applyFont="1" applyFill="1" applyBorder="1" applyAlignment="1">
      <alignment horizontal="left" vertical="center"/>
    </xf>
    <xf numFmtId="164" fontId="24" fillId="0" borderId="70" xfId="1" applyFont="1" applyFill="1" applyBorder="1" applyAlignment="1">
      <alignment horizontal="center"/>
    </xf>
    <xf numFmtId="164" fontId="23" fillId="0" borderId="71" xfId="1" applyFont="1" applyFill="1" applyBorder="1" applyAlignment="1">
      <alignment horizontal="left"/>
    </xf>
    <xf numFmtId="164" fontId="23" fillId="0" borderId="21" xfId="1" applyFont="1" applyFill="1" applyBorder="1" applyAlignment="1">
      <alignment horizontal="left"/>
    </xf>
    <xf numFmtId="0" fontId="37" fillId="0" borderId="71" xfId="0" applyFont="1" applyFill="1" applyBorder="1" applyAlignment="1">
      <alignment vertical="top" wrapText="1"/>
    </xf>
    <xf numFmtId="0" fontId="29" fillId="0" borderId="3" xfId="0" applyFont="1" applyFill="1" applyBorder="1" applyAlignment="1">
      <alignment wrapText="1"/>
    </xf>
    <xf numFmtId="0" fontId="29" fillId="0" borderId="18" xfId="0" applyFont="1" applyFill="1" applyBorder="1" applyAlignment="1">
      <alignment wrapText="1"/>
    </xf>
    <xf numFmtId="164" fontId="23" fillId="0" borderId="16" xfId="1" applyFont="1" applyFill="1" applyBorder="1" applyAlignment="1"/>
    <xf numFmtId="164" fontId="23" fillId="0" borderId="21" xfId="1" applyFont="1" applyFill="1" applyBorder="1" applyAlignment="1"/>
    <xf numFmtId="164" fontId="25" fillId="0" borderId="3" xfId="1" applyFont="1" applyFill="1" applyBorder="1" applyAlignment="1">
      <alignment horizontal="left"/>
    </xf>
    <xf numFmtId="164" fontId="25" fillId="0" borderId="4" xfId="1" applyFont="1" applyFill="1" applyBorder="1" applyAlignment="1">
      <alignment horizontal="right"/>
    </xf>
    <xf numFmtId="164" fontId="25" fillId="0" borderId="18" xfId="1" applyFont="1" applyFill="1" applyBorder="1" applyAlignment="1">
      <alignment horizontal="left"/>
    </xf>
    <xf numFmtId="164" fontId="25" fillId="0" borderId="30" xfId="1" applyFont="1" applyFill="1" applyBorder="1" applyAlignment="1">
      <alignment horizontal="left"/>
    </xf>
    <xf numFmtId="164" fontId="25" fillId="0" borderId="4" xfId="1" applyFont="1" applyFill="1" applyBorder="1" applyAlignment="1">
      <alignment horizontal="left"/>
    </xf>
    <xf numFmtId="164" fontId="25" fillId="0" borderId="72" xfId="1" applyFont="1" applyFill="1" applyBorder="1" applyAlignment="1">
      <alignment horizontal="left"/>
    </xf>
    <xf numFmtId="164" fontId="23" fillId="0" borderId="27" xfId="1" applyFont="1" applyFill="1" applyBorder="1" applyAlignment="1">
      <alignment horizontal="left"/>
    </xf>
    <xf numFmtId="164" fontId="23" fillId="0" borderId="18" xfId="1" applyFont="1" applyFill="1" applyBorder="1" applyAlignment="1">
      <alignment horizontal="left"/>
    </xf>
    <xf numFmtId="164" fontId="23" fillId="0" borderId="75" xfId="1" applyFont="1" applyFill="1" applyBorder="1" applyAlignment="1">
      <alignment horizontal="left"/>
    </xf>
    <xf numFmtId="0" fontId="24" fillId="0" borderId="27" xfId="0" applyFont="1" applyFill="1" applyBorder="1" applyAlignment="1">
      <alignment horizontal="center" vertical="top" wrapText="1"/>
    </xf>
    <xf numFmtId="0" fontId="24" fillId="0" borderId="70" xfId="0" applyFont="1" applyFill="1" applyBorder="1" applyAlignment="1">
      <alignment horizontal="center" vertical="top" wrapText="1"/>
    </xf>
    <xf numFmtId="0" fontId="24" fillId="0" borderId="17" xfId="0" applyFont="1" applyFill="1" applyBorder="1" applyAlignment="1">
      <alignment horizontal="center" vertical="top" wrapText="1"/>
    </xf>
    <xf numFmtId="0" fontId="23" fillId="0" borderId="15" xfId="0" applyFont="1" applyFill="1" applyBorder="1" applyAlignment="1">
      <alignment horizontal="left" vertical="top" wrapText="1"/>
    </xf>
    <xf numFmtId="0" fontId="29" fillId="0" borderId="70" xfId="0" applyFont="1" applyFill="1" applyBorder="1" applyAlignment="1">
      <alignment horizontal="left" vertical="top" wrapText="1"/>
    </xf>
    <xf numFmtId="0" fontId="29" fillId="0" borderId="70" xfId="0" applyFont="1" applyFill="1" applyBorder="1" applyAlignment="1">
      <alignment vertical="top" wrapText="1"/>
    </xf>
    <xf numFmtId="0" fontId="29" fillId="0" borderId="17" xfId="0" applyFont="1" applyFill="1" applyBorder="1" applyAlignment="1">
      <alignment horizontal="left" vertical="top" wrapText="1"/>
    </xf>
    <xf numFmtId="164" fontId="25" fillId="0" borderId="27" xfId="1" applyFont="1" applyFill="1" applyBorder="1" applyAlignment="1">
      <alignment horizontal="left" vertical="center"/>
    </xf>
    <xf numFmtId="164" fontId="25" fillId="0" borderId="17" xfId="1" applyFont="1" applyFill="1" applyBorder="1" applyAlignment="1">
      <alignment horizontal="left" vertical="center"/>
    </xf>
    <xf numFmtId="164" fontId="4" fillId="3" borderId="21" xfId="1" applyFont="1" applyFill="1" applyBorder="1" applyAlignment="1">
      <alignment horizontal="center" vertical="center"/>
    </xf>
    <xf numFmtId="164" fontId="15" fillId="3" borderId="70" xfId="1" applyFont="1" applyFill="1" applyBorder="1" applyAlignment="1">
      <alignment horizontal="center" vertical="center"/>
    </xf>
    <xf numFmtId="0" fontId="23" fillId="0" borderId="70" xfId="0" applyFont="1" applyFill="1" applyBorder="1" applyAlignment="1">
      <alignment horizontal="center" vertical="top" wrapText="1"/>
    </xf>
    <xf numFmtId="164" fontId="4" fillId="3" borderId="70" xfId="1" applyFont="1" applyFill="1" applyBorder="1" applyAlignment="1">
      <alignment horizontal="center" vertical="center"/>
    </xf>
    <xf numFmtId="164" fontId="24" fillId="0" borderId="27" xfId="1" applyFont="1" applyFill="1" applyBorder="1" applyAlignment="1">
      <alignment horizontal="center"/>
    </xf>
    <xf numFmtId="164" fontId="24" fillId="0" borderId="17" xfId="1" applyFont="1" applyFill="1" applyBorder="1" applyAlignment="1">
      <alignment horizontal="center"/>
    </xf>
    <xf numFmtId="164" fontId="24" fillId="0" borderId="17" xfId="7" applyFont="1" applyFill="1" applyBorder="1" applyAlignment="1">
      <alignment horizontal="center" vertical="top" wrapText="1"/>
    </xf>
    <xf numFmtId="164" fontId="24" fillId="0" borderId="70" xfId="7" applyFont="1" applyFill="1" applyBorder="1" applyAlignment="1">
      <alignment horizontal="center" vertical="top" wrapText="1"/>
    </xf>
    <xf numFmtId="164" fontId="23" fillId="0" borderId="33" xfId="1" applyFont="1" applyFill="1" applyBorder="1" applyAlignment="1"/>
    <xf numFmtId="0" fontId="23" fillId="0" borderId="21" xfId="0" applyFont="1" applyFill="1" applyBorder="1" applyAlignment="1">
      <alignment horizontal="left" vertical="top" wrapText="1"/>
    </xf>
    <xf numFmtId="0" fontId="41" fillId="0" borderId="27" xfId="0" applyFont="1" applyFill="1" applyBorder="1" applyAlignment="1">
      <alignment horizontal="left" vertical="top" wrapText="1"/>
    </xf>
    <xf numFmtId="0" fontId="41" fillId="0" borderId="17" xfId="0" applyFont="1" applyFill="1" applyBorder="1" applyAlignment="1">
      <alignment horizontal="left" vertical="top" wrapText="1"/>
    </xf>
    <xf numFmtId="164" fontId="25" fillId="0" borderId="27" xfId="1" applyFont="1" applyFill="1" applyBorder="1" applyAlignment="1">
      <alignment horizontal="left" vertical="top"/>
    </xf>
    <xf numFmtId="164" fontId="25" fillId="0" borderId="70" xfId="1" applyFont="1" applyFill="1" applyBorder="1" applyAlignment="1">
      <alignment horizontal="left" vertical="top"/>
    </xf>
    <xf numFmtId="164" fontId="25" fillId="0" borderId="17" xfId="1" applyFont="1" applyFill="1" applyBorder="1" applyAlignment="1">
      <alignment horizontal="left" vertical="top"/>
    </xf>
    <xf numFmtId="0" fontId="23" fillId="0" borderId="27" xfId="0" applyFont="1" applyFill="1" applyBorder="1" applyAlignment="1">
      <alignment horizontal="left" vertical="top" wrapText="1"/>
    </xf>
    <xf numFmtId="0" fontId="41" fillId="0" borderId="70" xfId="0" applyFont="1" applyFill="1" applyBorder="1" applyAlignment="1">
      <alignment horizontal="left" vertical="top" wrapText="1"/>
    </xf>
    <xf numFmtId="164" fontId="25" fillId="0" borderId="72" xfId="1" applyFont="1" applyFill="1" applyBorder="1" applyAlignment="1">
      <alignment horizontal="right"/>
    </xf>
    <xf numFmtId="164" fontId="24" fillId="0" borderId="67" xfId="1" applyFont="1" applyFill="1" applyBorder="1" applyAlignment="1">
      <alignment horizontal="left"/>
    </xf>
    <xf numFmtId="0" fontId="21" fillId="0" borderId="27" xfId="0" applyFont="1" applyFill="1" applyBorder="1" applyAlignment="1">
      <alignment horizontal="center" vertical="top" wrapText="1"/>
    </xf>
    <xf numFmtId="0" fontId="21" fillId="0" borderId="70" xfId="0" applyFont="1" applyFill="1" applyBorder="1" applyAlignment="1">
      <alignment horizontal="center" vertical="top" wrapText="1"/>
    </xf>
    <xf numFmtId="0" fontId="24" fillId="0" borderId="21" xfId="0" applyFont="1" applyFill="1" applyBorder="1" applyAlignment="1">
      <alignment horizontal="center" vertical="top" wrapText="1"/>
    </xf>
    <xf numFmtId="0" fontId="24" fillId="0" borderId="27" xfId="0" applyFont="1" applyFill="1" applyBorder="1" applyAlignment="1">
      <alignment wrapText="1"/>
    </xf>
    <xf numFmtId="0" fontId="24" fillId="0" borderId="17" xfId="0" applyFont="1" applyFill="1" applyBorder="1" applyAlignment="1">
      <alignment wrapText="1"/>
    </xf>
    <xf numFmtId="164" fontId="24" fillId="0" borderId="15" xfId="1" applyFont="1" applyFill="1" applyBorder="1" applyAlignment="1">
      <alignment horizontal="left" vertical="center"/>
    </xf>
    <xf numFmtId="164" fontId="24" fillId="0" borderId="70" xfId="1" applyFont="1" applyFill="1" applyBorder="1" applyAlignment="1">
      <alignment horizontal="left" vertical="center"/>
    </xf>
    <xf numFmtId="0" fontId="32" fillId="0" borderId="27" xfId="0" applyFont="1" applyFill="1" applyBorder="1" applyAlignment="1">
      <alignment horizontal="center" vertical="top" wrapText="1"/>
    </xf>
    <xf numFmtId="0" fontId="24" fillId="0" borderId="27" xfId="0" applyFont="1" applyFill="1" applyBorder="1" applyAlignment="1">
      <alignment horizontal="left" vertical="top" wrapText="1"/>
    </xf>
    <xf numFmtId="164" fontId="44" fillId="0" borderId="3" xfId="1" applyFont="1" applyFill="1" applyBorder="1" applyAlignment="1">
      <alignment horizontal="left"/>
    </xf>
    <xf numFmtId="0" fontId="25" fillId="0" borderId="27"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21" xfId="0" applyFont="1" applyFill="1" applyBorder="1" applyAlignment="1">
      <alignment horizontal="center" vertical="top" wrapText="1"/>
    </xf>
    <xf numFmtId="0" fontId="25" fillId="0" borderId="27"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70" xfId="0" applyFont="1" applyFill="1" applyBorder="1" applyAlignment="1">
      <alignment horizontal="center" vertical="top" wrapText="1"/>
    </xf>
    <xf numFmtId="0" fontId="25" fillId="0" borderId="15" xfId="0" applyFont="1" applyFill="1" applyBorder="1" applyAlignment="1">
      <alignment horizontal="center" vertical="top" wrapText="1"/>
    </xf>
    <xf numFmtId="0" fontId="25" fillId="0" borderId="21" xfId="0" applyFont="1" applyFill="1" applyBorder="1" applyAlignment="1">
      <alignment horizontal="left" vertical="top" wrapText="1"/>
    </xf>
    <xf numFmtId="0" fontId="25" fillId="0" borderId="15" xfId="9" applyFont="1" applyFill="1" applyBorder="1" applyAlignment="1">
      <alignment horizontal="left"/>
    </xf>
    <xf numFmtId="0" fontId="25" fillId="0" borderId="70"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27" xfId="9" applyFont="1" applyFill="1" applyBorder="1" applyAlignment="1">
      <alignment horizontal="center"/>
    </xf>
    <xf numFmtId="0" fontId="25" fillId="0" borderId="70" xfId="9" applyFont="1" applyFill="1" applyBorder="1" applyAlignment="1">
      <alignment horizontal="center"/>
    </xf>
    <xf numFmtId="0" fontId="25" fillId="0" borderId="17" xfId="9" applyFont="1" applyFill="1" applyBorder="1" applyAlignment="1">
      <alignment horizontal="center"/>
    </xf>
    <xf numFmtId="164" fontId="34" fillId="0" borderId="15" xfId="1" applyFont="1" applyFill="1" applyBorder="1" applyAlignment="1">
      <alignment horizontal="center" vertical="center"/>
    </xf>
    <xf numFmtId="0" fontId="27" fillId="0" borderId="27" xfId="0" applyFont="1" applyFill="1" applyBorder="1" applyAlignment="1">
      <alignment horizontal="center" vertical="top" wrapText="1"/>
    </xf>
    <xf numFmtId="164" fontId="22" fillId="0" borderId="27" xfId="1" applyFont="1" applyFill="1" applyBorder="1" applyAlignment="1">
      <alignment horizontal="center" vertical="top"/>
    </xf>
    <xf numFmtId="164" fontId="22" fillId="0" borderId="70" xfId="1" applyFont="1" applyFill="1" applyBorder="1" applyAlignment="1">
      <alignment horizontal="center" vertical="top"/>
    </xf>
    <xf numFmtId="164" fontId="22" fillId="0" borderId="17" xfId="1" applyFont="1" applyFill="1" applyBorder="1" applyAlignment="1">
      <alignment horizontal="center" vertical="top"/>
    </xf>
    <xf numFmtId="164" fontId="22" fillId="0" borderId="15" xfId="1" applyFont="1" applyFill="1" applyBorder="1" applyAlignment="1">
      <alignment horizontal="center" vertical="top"/>
    </xf>
    <xf numFmtId="0" fontId="24" fillId="0" borderId="17" xfId="0" applyFont="1" applyFill="1" applyBorder="1" applyAlignment="1">
      <alignment horizontal="center" vertical="top" wrapText="1"/>
    </xf>
    <xf numFmtId="0" fontId="22" fillId="0" borderId="27" xfId="0" applyFont="1" applyFill="1" applyBorder="1" applyAlignment="1">
      <alignment horizontal="center" vertical="top" wrapText="1"/>
    </xf>
    <xf numFmtId="0" fontId="22" fillId="0" borderId="70"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21" xfId="0" applyFont="1" applyFill="1" applyBorder="1" applyAlignment="1">
      <alignment horizontal="center" vertical="top" wrapText="1"/>
    </xf>
    <xf numFmtId="1" fontId="22" fillId="4" borderId="70" xfId="0" applyNumberFormat="1" applyFont="1" applyFill="1" applyBorder="1" applyAlignment="1">
      <alignment horizontal="center" vertical="top" wrapText="1"/>
    </xf>
    <xf numFmtId="0" fontId="24" fillId="0" borderId="21" xfId="0" applyFont="1" applyFill="1" applyBorder="1" applyAlignment="1">
      <alignment wrapText="1"/>
    </xf>
    <xf numFmtId="0" fontId="32" fillId="0" borderId="17" xfId="0" applyFont="1" applyFill="1" applyBorder="1" applyAlignment="1">
      <alignment horizontal="center" vertical="top" wrapText="1"/>
    </xf>
    <xf numFmtId="0" fontId="24" fillId="0" borderId="15" xfId="0" applyFont="1" applyFill="1" applyBorder="1" applyAlignment="1">
      <alignment horizontal="center" vertical="top" wrapText="1"/>
    </xf>
    <xf numFmtId="16" fontId="24" fillId="0" borderId="15" xfId="0" applyNumberFormat="1" applyFont="1" applyFill="1" applyBorder="1" applyAlignment="1">
      <alignment horizontal="center" vertical="top" wrapText="1"/>
    </xf>
    <xf numFmtId="16" fontId="24" fillId="0" borderId="27" xfId="0" applyNumberFormat="1" applyFont="1" applyFill="1" applyBorder="1" applyAlignment="1">
      <alignment horizontal="center" vertical="top" wrapText="1"/>
    </xf>
    <xf numFmtId="164" fontId="24" fillId="0" borderId="27" xfId="7" applyFont="1" applyFill="1" applyBorder="1" applyAlignment="1">
      <alignment horizontal="center" vertical="top" wrapText="1"/>
    </xf>
    <xf numFmtId="16" fontId="24" fillId="0" borderId="21" xfId="0" applyNumberFormat="1" applyFont="1" applyFill="1" applyBorder="1" applyAlignment="1">
      <alignment horizontal="center" vertical="top" wrapText="1"/>
    </xf>
    <xf numFmtId="1" fontId="24" fillId="0" borderId="21" xfId="0" applyNumberFormat="1" applyFont="1" applyFill="1" applyBorder="1" applyAlignment="1">
      <alignment horizontal="center" vertical="top" wrapText="1"/>
    </xf>
    <xf numFmtId="1" fontId="24" fillId="0" borderId="70" xfId="0" applyNumberFormat="1" applyFont="1" applyFill="1" applyBorder="1" applyAlignment="1">
      <alignment horizontal="center" vertical="top" wrapText="1"/>
    </xf>
    <xf numFmtId="164" fontId="24" fillId="0" borderId="70" xfId="0" applyNumberFormat="1" applyFont="1" applyFill="1" applyBorder="1" applyAlignment="1">
      <alignment horizontal="center" vertical="top" wrapText="1"/>
    </xf>
    <xf numFmtId="164" fontId="24" fillId="0" borderId="70" xfId="1" applyFont="1" applyFill="1" applyBorder="1" applyAlignment="1">
      <alignment horizontal="center" vertical="top"/>
    </xf>
    <xf numFmtId="0" fontId="21" fillId="0" borderId="27"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4" fillId="0" borderId="0" xfId="0" applyFont="1" applyFill="1" applyAlignment="1">
      <alignment wrapText="1"/>
    </xf>
    <xf numFmtId="0" fontId="32" fillId="0" borderId="0" xfId="0" applyFont="1" applyFill="1" applyAlignment="1">
      <alignment vertical="top" wrapText="1"/>
    </xf>
    <xf numFmtId="0" fontId="24" fillId="0" borderId="0" xfId="0" applyFont="1" applyFill="1" applyAlignment="1">
      <alignment horizontal="left" vertical="top" wrapText="1"/>
    </xf>
    <xf numFmtId="0" fontId="4" fillId="0" borderId="0" xfId="0" applyFont="1" applyAlignment="1">
      <alignment wrapText="1"/>
    </xf>
    <xf numFmtId="164" fontId="34" fillId="0" borderId="8" xfId="1" applyFont="1" applyFill="1" applyBorder="1"/>
    <xf numFmtId="1" fontId="22" fillId="4" borderId="21" xfId="0" applyNumberFormat="1" applyFont="1" applyFill="1" applyBorder="1" applyAlignment="1">
      <alignment horizontal="center" vertical="top" wrapText="1"/>
    </xf>
    <xf numFmtId="1" fontId="22" fillId="4" borderId="17" xfId="0" applyNumberFormat="1" applyFont="1" applyFill="1" applyBorder="1" applyAlignment="1">
      <alignment horizontal="center" vertical="top" wrapText="1"/>
    </xf>
    <xf numFmtId="164" fontId="25" fillId="0" borderId="70" xfId="1" applyFont="1" applyFill="1" applyBorder="1" applyAlignment="1">
      <alignment horizontal="center" vertical="center" wrapText="1"/>
    </xf>
    <xf numFmtId="164" fontId="25" fillId="0" borderId="7" xfId="1" applyFont="1" applyFill="1" applyBorder="1" applyAlignment="1">
      <alignment horizontal="center" vertical="center"/>
    </xf>
    <xf numFmtId="164" fontId="25" fillId="0" borderId="7" xfId="1" applyFont="1" applyFill="1" applyBorder="1" applyAlignment="1">
      <alignment horizontal="left" vertical="top"/>
    </xf>
    <xf numFmtId="164" fontId="25" fillId="0" borderId="7" xfId="1" applyFont="1" applyFill="1" applyBorder="1" applyAlignment="1">
      <alignment horizontal="center" vertical="top" wrapText="1"/>
    </xf>
    <xf numFmtId="164" fontId="25" fillId="0" borderId="7" xfId="1" applyFont="1" applyFill="1" applyBorder="1" applyAlignment="1">
      <alignment vertical="top"/>
    </xf>
    <xf numFmtId="164" fontId="24" fillId="0" borderId="7" xfId="1" applyFont="1" applyFill="1" applyBorder="1" applyAlignment="1">
      <alignment horizontal="center" vertical="top"/>
    </xf>
    <xf numFmtId="0" fontId="25" fillId="0" borderId="70" xfId="9" applyFont="1" applyFill="1" applyBorder="1" applyAlignment="1">
      <alignment horizontal="left" vertical="center" wrapText="1"/>
    </xf>
    <xf numFmtId="0" fontId="24" fillId="0" borderId="14" xfId="0" applyFont="1" applyFill="1" applyBorder="1" applyAlignment="1">
      <alignment horizontal="center" vertical="top" wrapText="1"/>
    </xf>
    <xf numFmtId="164" fontId="24" fillId="0" borderId="14" xfId="7" applyFont="1" applyFill="1" applyBorder="1" applyAlignment="1">
      <alignment horizontal="center" vertical="top" wrapText="1"/>
    </xf>
    <xf numFmtId="0" fontId="24" fillId="0" borderId="17" xfId="0" applyFont="1" applyFill="1" applyBorder="1" applyAlignment="1">
      <alignment vertical="top" wrapText="1"/>
    </xf>
    <xf numFmtId="0" fontId="25" fillId="0" borderId="77" xfId="0" applyFont="1" applyFill="1" applyBorder="1" applyAlignment="1">
      <alignment horizontal="left" vertical="top" wrapText="1"/>
    </xf>
    <xf numFmtId="0" fontId="29" fillId="0" borderId="80" xfId="0" applyFont="1" applyFill="1" applyBorder="1" applyAlignment="1">
      <alignment vertical="top" wrapText="1"/>
    </xf>
    <xf numFmtId="0" fontId="29" fillId="0" borderId="79" xfId="0" applyFont="1" applyFill="1" applyBorder="1" applyAlignment="1">
      <alignment wrapText="1"/>
    </xf>
    <xf numFmtId="164" fontId="23" fillId="0" borderId="78" xfId="1" applyFont="1" applyFill="1" applyBorder="1" applyAlignment="1">
      <alignment horizontal="left"/>
    </xf>
    <xf numFmtId="164" fontId="25" fillId="0" borderId="20" xfId="1" applyFont="1" applyFill="1" applyBorder="1"/>
    <xf numFmtId="164" fontId="25" fillId="0" borderId="79" xfId="1" applyFont="1" applyFill="1" applyBorder="1"/>
    <xf numFmtId="164" fontId="25" fillId="0" borderId="17" xfId="1" applyFont="1" applyFill="1" applyBorder="1"/>
    <xf numFmtId="0" fontId="41" fillId="0" borderId="20" xfId="0" applyFont="1" applyFill="1" applyBorder="1" applyAlignment="1">
      <alignment vertical="center" wrapText="1"/>
    </xf>
    <xf numFmtId="0" fontId="41" fillId="0" borderId="17" xfId="0" applyFont="1" applyFill="1" applyBorder="1" applyAlignment="1">
      <alignment vertical="center" wrapText="1"/>
    </xf>
    <xf numFmtId="0" fontId="29" fillId="0" borderId="79" xfId="0" applyFont="1" applyFill="1" applyBorder="1" applyAlignment="1">
      <alignment vertical="top" wrapText="1"/>
    </xf>
    <xf numFmtId="0" fontId="23" fillId="0" borderId="20" xfId="0" applyFont="1" applyFill="1" applyBorder="1" applyAlignment="1">
      <alignment vertical="top" wrapText="1"/>
    </xf>
    <xf numFmtId="0" fontId="23" fillId="0" borderId="79" xfId="0" applyFont="1" applyFill="1" applyBorder="1" applyAlignment="1">
      <alignment vertical="top" wrapText="1"/>
    </xf>
    <xf numFmtId="0" fontId="23" fillId="0" borderId="17" xfId="0" applyFont="1" applyFill="1" applyBorder="1" applyAlignment="1">
      <alignment vertical="top" wrapText="1"/>
    </xf>
    <xf numFmtId="164" fontId="25" fillId="0" borderId="78" xfId="1" applyFont="1" applyFill="1" applyBorder="1" applyAlignment="1">
      <alignment horizontal="left"/>
    </xf>
    <xf numFmtId="164" fontId="25" fillId="0" borderId="20" xfId="1" applyFont="1" applyFill="1" applyBorder="1" applyAlignment="1">
      <alignment horizontal="left"/>
    </xf>
    <xf numFmtId="164" fontId="33" fillId="0" borderId="20" xfId="1" applyFont="1" applyFill="1" applyBorder="1" applyAlignment="1">
      <alignment horizontal="left"/>
    </xf>
    <xf numFmtId="164" fontId="25" fillId="0" borderId="78" xfId="1" applyFont="1" applyFill="1" applyBorder="1" applyAlignment="1">
      <alignment horizontal="left" vertical="center"/>
    </xf>
    <xf numFmtId="0" fontId="39" fillId="0" borderId="79" xfId="0" applyFont="1" applyFill="1" applyBorder="1" applyAlignment="1">
      <alignment horizontal="center" vertical="top" wrapText="1"/>
    </xf>
    <xf numFmtId="0" fontId="39" fillId="0" borderId="20" xfId="0" applyFont="1" applyFill="1" applyBorder="1" applyAlignment="1">
      <alignment horizontal="center" vertical="top" wrapText="1"/>
    </xf>
    <xf numFmtId="0" fontId="25" fillId="0" borderId="78" xfId="0" applyFont="1" applyFill="1" applyBorder="1" applyAlignment="1">
      <alignment horizontal="left" vertical="top" wrapText="1"/>
    </xf>
    <xf numFmtId="0" fontId="23" fillId="0" borderId="17" xfId="0" applyFont="1" applyFill="1" applyBorder="1" applyAlignment="1">
      <alignment horizontal="left" vertical="top" wrapText="1"/>
    </xf>
    <xf numFmtId="164" fontId="25" fillId="0" borderId="20" xfId="1" applyFont="1" applyFill="1" applyBorder="1" applyAlignment="1">
      <alignment horizontal="left" vertical="center"/>
    </xf>
    <xf numFmtId="164" fontId="25" fillId="0" borderId="79" xfId="1" applyFont="1" applyFill="1" applyBorder="1" applyAlignment="1">
      <alignment horizontal="left" vertical="center"/>
    </xf>
    <xf numFmtId="164" fontId="15" fillId="3" borderId="79" xfId="1" applyFont="1" applyFill="1" applyBorder="1" applyAlignment="1">
      <alignment horizontal="center" vertical="center"/>
    </xf>
    <xf numFmtId="0" fontId="23" fillId="0" borderId="79" xfId="0" applyFont="1" applyFill="1" applyBorder="1" applyAlignment="1">
      <alignment horizontal="center" vertical="top" wrapText="1"/>
    </xf>
    <xf numFmtId="164" fontId="4" fillId="3" borderId="79" xfId="1" applyFont="1" applyFill="1" applyBorder="1" applyAlignment="1">
      <alignment horizontal="center" vertical="center"/>
    </xf>
    <xf numFmtId="164" fontId="24" fillId="0" borderId="20" xfId="1" applyFont="1" applyFill="1" applyBorder="1" applyAlignment="1">
      <alignment horizontal="center"/>
    </xf>
    <xf numFmtId="164" fontId="24" fillId="0" borderId="78" xfId="1" applyFont="1" applyFill="1" applyBorder="1" applyAlignment="1">
      <alignment horizontal="center"/>
    </xf>
    <xf numFmtId="164" fontId="24" fillId="0" borderId="79" xfId="1" applyFont="1" applyFill="1" applyBorder="1" applyAlignment="1">
      <alignment horizontal="center"/>
    </xf>
    <xf numFmtId="0" fontId="24" fillId="0" borderId="20" xfId="0" applyFont="1" applyFill="1" applyBorder="1" applyAlignment="1">
      <alignment horizontal="center" vertical="top" wrapText="1"/>
    </xf>
    <xf numFmtId="164" fontId="32" fillId="0" borderId="79" xfId="7" applyFont="1" applyFill="1" applyBorder="1" applyAlignment="1">
      <alignment horizontal="center" vertical="top" wrapText="1"/>
    </xf>
    <xf numFmtId="0" fontId="37" fillId="0" borderId="19" xfId="0" applyFont="1" applyFill="1" applyBorder="1" applyAlignment="1">
      <alignment horizontal="left" vertical="top" wrapText="1"/>
    </xf>
    <xf numFmtId="0" fontId="25" fillId="0" borderId="20" xfId="0" applyFont="1" applyFill="1" applyBorder="1" applyAlignment="1">
      <alignment horizontal="center" vertical="top" wrapText="1"/>
    </xf>
    <xf numFmtId="0" fontId="25" fillId="0" borderId="79" xfId="0" applyFont="1" applyFill="1" applyBorder="1" applyAlignment="1">
      <alignment horizontal="center" vertical="top" wrapText="1"/>
    </xf>
    <xf numFmtId="0" fontId="25" fillId="0" borderId="78" xfId="0" applyFont="1" applyFill="1" applyBorder="1" applyAlignment="1">
      <alignment horizontal="center" vertical="top" wrapText="1"/>
    </xf>
    <xf numFmtId="0" fontId="25" fillId="0" borderId="20" xfId="0" applyFont="1" applyFill="1" applyBorder="1" applyAlignment="1">
      <alignment horizontal="left" vertical="top" wrapText="1"/>
    </xf>
    <xf numFmtId="0" fontId="25" fillId="0" borderId="78" xfId="9" applyFont="1" applyFill="1" applyBorder="1" applyAlignment="1">
      <alignment horizontal="left"/>
    </xf>
    <xf numFmtId="0" fontId="25" fillId="0" borderId="79" xfId="0" applyFont="1" applyFill="1" applyBorder="1" applyAlignment="1">
      <alignment horizontal="left" vertical="top" wrapText="1"/>
    </xf>
    <xf numFmtId="0" fontId="24" fillId="0" borderId="20" xfId="0" applyFont="1" applyFill="1" applyBorder="1" applyAlignment="1">
      <alignment wrapText="1"/>
    </xf>
    <xf numFmtId="0" fontId="24" fillId="0" borderId="78" xfId="0" applyFont="1" applyFill="1" applyBorder="1" applyAlignment="1">
      <alignment wrapText="1"/>
    </xf>
    <xf numFmtId="0" fontId="32" fillId="0" borderId="79" xfId="0" applyFont="1" applyFill="1" applyBorder="1" applyAlignment="1">
      <alignment horizontal="center" vertical="top" wrapText="1"/>
    </xf>
    <xf numFmtId="0" fontId="24" fillId="0" borderId="79" xfId="0" applyFont="1" applyFill="1" applyBorder="1" applyAlignment="1">
      <alignment horizontal="center" vertical="top" wrapText="1"/>
    </xf>
    <xf numFmtId="0" fontId="32" fillId="0" borderId="20" xfId="0" applyFont="1" applyFill="1" applyBorder="1" applyAlignment="1">
      <alignment horizontal="center" vertical="top" wrapText="1"/>
    </xf>
    <xf numFmtId="16" fontId="24" fillId="0" borderId="79" xfId="0" applyNumberFormat="1" applyFont="1" applyFill="1" applyBorder="1" applyAlignment="1">
      <alignment horizontal="center" vertical="top" wrapText="1"/>
    </xf>
    <xf numFmtId="164" fontId="24" fillId="0" borderId="79" xfId="7" applyFont="1" applyFill="1" applyBorder="1" applyAlignment="1">
      <alignment horizontal="center" vertical="top" wrapText="1"/>
    </xf>
    <xf numFmtId="16" fontId="24" fillId="0" borderId="20" xfId="0" applyNumberFormat="1" applyFont="1" applyFill="1" applyBorder="1" applyAlignment="1">
      <alignment horizontal="center" vertical="top" wrapText="1"/>
    </xf>
    <xf numFmtId="0" fontId="24" fillId="0" borderId="78" xfId="0" applyFont="1" applyFill="1" applyBorder="1" applyAlignment="1">
      <alignment horizontal="center" vertical="top" wrapText="1"/>
    </xf>
    <xf numFmtId="164" fontId="24" fillId="0" borderId="79" xfId="0" applyNumberFormat="1" applyFont="1" applyFill="1" applyBorder="1" applyAlignment="1">
      <alignment horizontal="center" vertical="top" wrapText="1"/>
    </xf>
    <xf numFmtId="1" fontId="24" fillId="0" borderId="79" xfId="0" applyNumberFormat="1" applyFont="1" applyFill="1" applyBorder="1" applyAlignment="1">
      <alignment horizontal="center" vertical="top" wrapText="1"/>
    </xf>
    <xf numFmtId="1" fontId="22" fillId="4" borderId="79" xfId="0" applyNumberFormat="1" applyFont="1" applyFill="1" applyBorder="1" applyAlignment="1">
      <alignment horizontal="center" vertical="top" wrapText="1"/>
    </xf>
    <xf numFmtId="1" fontId="22" fillId="4" borderId="20" xfId="0" applyNumberFormat="1" applyFont="1" applyFill="1" applyBorder="1" applyAlignment="1">
      <alignment horizontal="center" vertical="top" wrapText="1"/>
    </xf>
    <xf numFmtId="0" fontId="22" fillId="4" borderId="17" xfId="0" applyFont="1" applyFill="1" applyBorder="1" applyAlignment="1">
      <alignment wrapText="1"/>
    </xf>
    <xf numFmtId="0" fontId="24" fillId="0" borderId="78" xfId="0" applyFont="1" applyFill="1" applyBorder="1" applyAlignment="1">
      <alignment vertical="top" wrapText="1"/>
    </xf>
    <xf numFmtId="0" fontId="22" fillId="0" borderId="20" xfId="0" applyFont="1" applyFill="1" applyBorder="1" applyAlignment="1">
      <alignment horizontal="center" vertical="top" wrapText="1"/>
    </xf>
    <xf numFmtId="0" fontId="23" fillId="0" borderId="78" xfId="0" applyFont="1" applyFill="1" applyBorder="1" applyAlignment="1">
      <alignment vertical="top" wrapText="1"/>
    </xf>
    <xf numFmtId="1" fontId="22" fillId="4" borderId="78" xfId="0" applyNumberFormat="1" applyFont="1" applyFill="1" applyBorder="1" applyAlignment="1">
      <alignment horizontal="center" vertical="top" wrapText="1"/>
    </xf>
    <xf numFmtId="16" fontId="24" fillId="0" borderId="78" xfId="0" applyNumberFormat="1" applyFont="1" applyFill="1" applyBorder="1" applyAlignment="1">
      <alignment horizontal="center" vertical="top" wrapText="1"/>
    </xf>
    <xf numFmtId="164" fontId="24" fillId="0" borderId="78" xfId="7" applyFont="1" applyFill="1" applyBorder="1" applyAlignment="1">
      <alignment horizontal="center" vertical="top" wrapText="1"/>
    </xf>
    <xf numFmtId="164" fontId="25" fillId="0" borderId="80" xfId="1" applyFont="1" applyFill="1" applyBorder="1" applyAlignment="1">
      <alignment horizontal="right"/>
    </xf>
    <xf numFmtId="164" fontId="23" fillId="0" borderId="78" xfId="1" applyFont="1" applyFill="1" applyBorder="1"/>
    <xf numFmtId="0" fontId="23" fillId="0" borderId="78" xfId="0" applyFont="1" applyFill="1" applyBorder="1" applyAlignment="1">
      <alignment vertical="center" wrapText="1"/>
    </xf>
    <xf numFmtId="0" fontId="23" fillId="0" borderId="17" xfId="0" applyFont="1" applyFill="1" applyBorder="1" applyAlignment="1">
      <alignment vertical="center" wrapText="1"/>
    </xf>
    <xf numFmtId="0" fontId="4" fillId="0" borderId="0" xfId="0" applyFont="1" applyAlignment="1">
      <alignment vertical="top" wrapText="1"/>
    </xf>
    <xf numFmtId="0" fontId="25" fillId="0" borderId="20" xfId="0" applyFont="1" applyFill="1" applyBorder="1" applyAlignment="1">
      <alignment vertical="top" wrapText="1"/>
    </xf>
    <xf numFmtId="0" fontId="25" fillId="0" borderId="17" xfId="0" applyFont="1" applyFill="1" applyBorder="1" applyAlignment="1">
      <alignment vertical="center" wrapText="1"/>
    </xf>
    <xf numFmtId="0" fontId="25" fillId="0" borderId="20" xfId="9" applyFont="1" applyFill="1" applyBorder="1" applyAlignment="1">
      <alignment horizontal="center"/>
    </xf>
    <xf numFmtId="0" fontId="25" fillId="0" borderId="79" xfId="9" applyFont="1" applyFill="1" applyBorder="1" applyAlignment="1">
      <alignment horizontal="center"/>
    </xf>
    <xf numFmtId="164" fontId="34" fillId="0" borderId="78" xfId="1" applyFont="1" applyFill="1" applyBorder="1" applyAlignment="1">
      <alignment horizontal="center" vertical="center"/>
    </xf>
    <xf numFmtId="0" fontId="27" fillId="0" borderId="20" xfId="0" applyFont="1" applyFill="1" applyBorder="1" applyAlignment="1">
      <alignment horizontal="center" vertical="top" wrapText="1"/>
    </xf>
    <xf numFmtId="0" fontId="22" fillId="0" borderId="20" xfId="0" applyFont="1" applyFill="1" applyBorder="1" applyAlignment="1">
      <alignment horizontal="center" vertical="center" wrapText="1"/>
    </xf>
    <xf numFmtId="164" fontId="22" fillId="0" borderId="20" xfId="1" applyFont="1" applyFill="1" applyBorder="1" applyAlignment="1">
      <alignment horizontal="center" vertical="center"/>
    </xf>
    <xf numFmtId="164" fontId="22" fillId="0" borderId="79" xfId="1" applyFont="1" applyFill="1" applyBorder="1" applyAlignment="1">
      <alignment horizontal="center" vertical="center"/>
    </xf>
    <xf numFmtId="164" fontId="22" fillId="0" borderId="17" xfId="1" applyFont="1" applyFill="1" applyBorder="1" applyAlignment="1">
      <alignment horizontal="center" vertical="center"/>
    </xf>
    <xf numFmtId="164" fontId="22" fillId="0" borderId="78" xfId="1" applyFont="1" applyFill="1" applyBorder="1" applyAlignment="1">
      <alignment horizontal="center" vertical="center"/>
    </xf>
    <xf numFmtId="0" fontId="22" fillId="0" borderId="7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2" fillId="0" borderId="79"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5" fillId="0" borderId="79" xfId="0" applyFont="1" applyFill="1" applyBorder="1" applyAlignment="1">
      <alignment vertical="top" wrapText="1"/>
    </xf>
    <xf numFmtId="0" fontId="24" fillId="0" borderId="20" xfId="0" applyFont="1" applyFill="1" applyBorder="1" applyAlignment="1">
      <alignment horizontal="center" vertical="center" wrapText="1"/>
    </xf>
    <xf numFmtId="164" fontId="25" fillId="0" borderId="80" xfId="1" applyFont="1" applyFill="1" applyBorder="1" applyAlignment="1">
      <alignment horizontal="left"/>
    </xf>
    <xf numFmtId="0" fontId="23" fillId="0" borderId="33" xfId="0" applyFont="1" applyFill="1" applyBorder="1" applyAlignment="1">
      <alignment horizontal="left" vertical="top" wrapText="1"/>
    </xf>
    <xf numFmtId="0" fontId="23" fillId="0" borderId="72" xfId="0" applyFont="1" applyFill="1" applyBorder="1" applyAlignment="1">
      <alignment horizontal="left" vertical="top" wrapText="1"/>
    </xf>
    <xf numFmtId="0" fontId="23" fillId="0" borderId="18" xfId="0" applyFont="1" applyFill="1" applyBorder="1" applyAlignment="1">
      <alignment horizontal="left" vertical="top" wrapText="1"/>
    </xf>
    <xf numFmtId="0" fontId="23" fillId="0" borderId="80" xfId="0" applyFont="1" applyFill="1" applyBorder="1" applyAlignment="1">
      <alignment horizontal="left" vertical="top" wrapText="1"/>
    </xf>
    <xf numFmtId="0" fontId="29" fillId="0" borderId="18" xfId="0" applyFont="1" applyFill="1" applyBorder="1" applyAlignment="1">
      <alignment vertical="top" wrapText="1"/>
    </xf>
    <xf numFmtId="0" fontId="25" fillId="0" borderId="17" xfId="0" applyFont="1" applyFill="1" applyBorder="1" applyAlignment="1">
      <alignment horizontal="left" vertical="center" wrapText="1"/>
    </xf>
    <xf numFmtId="164" fontId="24" fillId="0" borderId="78" xfId="1" applyFont="1" applyFill="1" applyBorder="1" applyAlignment="1">
      <alignment horizontal="center" vertical="center"/>
    </xf>
    <xf numFmtId="164" fontId="23" fillId="0" borderId="19" xfId="1" applyFont="1" applyFill="1" applyBorder="1" applyAlignment="1"/>
    <xf numFmtId="164" fontId="23" fillId="0" borderId="78" xfId="1" applyFont="1" applyFill="1" applyBorder="1" applyAlignment="1">
      <alignment horizontal="left" vertical="top"/>
    </xf>
    <xf numFmtId="164" fontId="23" fillId="0" borderId="44" xfId="1" applyFont="1" applyFill="1" applyBorder="1" applyAlignment="1"/>
    <xf numFmtId="164" fontId="23" fillId="0" borderId="30" xfId="1" applyFont="1" applyFill="1" applyBorder="1" applyAlignment="1"/>
    <xf numFmtId="164" fontId="23" fillId="0" borderId="27" xfId="1" applyFont="1" applyFill="1" applyBorder="1"/>
    <xf numFmtId="164" fontId="22" fillId="0" borderId="27" xfId="1" applyFont="1" applyFill="1" applyBorder="1" applyAlignment="1">
      <alignment horizontal="center" vertical="center"/>
    </xf>
    <xf numFmtId="164" fontId="23" fillId="0" borderId="69" xfId="1" applyFont="1" applyFill="1" applyBorder="1" applyAlignment="1">
      <alignment horizontal="left"/>
    </xf>
    <xf numFmtId="164" fontId="42" fillId="0" borderId="19" xfId="8" applyNumberFormat="1" applyFont="1" applyFill="1" applyBorder="1" applyAlignment="1">
      <alignment horizontal="left"/>
    </xf>
    <xf numFmtId="164" fontId="40" fillId="0" borderId="19" xfId="8" applyNumberFormat="1" applyFont="1" applyFill="1" applyBorder="1"/>
    <xf numFmtId="164" fontId="23" fillId="0" borderId="19" xfId="8" applyNumberFormat="1" applyFont="1" applyFill="1" applyBorder="1" applyAlignment="1">
      <alignment horizontal="left"/>
    </xf>
    <xf numFmtId="164" fontId="24" fillId="0" borderId="19" xfId="8" applyNumberFormat="1" applyFont="1" applyFill="1" applyBorder="1"/>
    <xf numFmtId="0" fontId="24" fillId="0" borderId="20" xfId="0" applyFont="1" applyFill="1" applyBorder="1" applyAlignment="1">
      <alignment horizontal="center" vertical="center" wrapText="1"/>
    </xf>
    <xf numFmtId="164" fontId="24" fillId="0" borderId="27" xfId="1" applyFont="1" applyFill="1" applyBorder="1" applyAlignment="1">
      <alignment horizontal="center" vertical="top"/>
    </xf>
    <xf numFmtId="164" fontId="22" fillId="4" borderId="12" xfId="1" applyFont="1" applyFill="1" applyBorder="1" applyAlignment="1">
      <alignment horizontal="center" vertical="top"/>
    </xf>
    <xf numFmtId="164" fontId="22" fillId="4" borderId="8" xfId="1" applyFont="1" applyFill="1" applyBorder="1" applyAlignment="1">
      <alignment horizontal="center" vertical="top"/>
    </xf>
    <xf numFmtId="164" fontId="22" fillId="4" borderId="15" xfId="1" applyFont="1" applyFill="1" applyBorder="1" applyAlignment="1">
      <alignment horizontal="center" vertical="top"/>
    </xf>
    <xf numFmtId="164" fontId="22" fillId="4" borderId="42" xfId="1" applyFont="1" applyFill="1" applyBorder="1" applyAlignment="1">
      <alignment horizontal="center" vertical="top"/>
    </xf>
    <xf numFmtId="164" fontId="22" fillId="4" borderId="41" xfId="1" applyFont="1" applyFill="1" applyBorder="1" applyAlignment="1">
      <alignment horizontal="center" vertical="top"/>
    </xf>
    <xf numFmtId="164" fontId="11" fillId="3" borderId="7" xfId="1" applyFont="1" applyFill="1" applyBorder="1" applyAlignment="1">
      <alignment horizontal="center"/>
    </xf>
    <xf numFmtId="164" fontId="10" fillId="0" borderId="0" xfId="1" applyFont="1" applyFill="1" applyBorder="1" applyAlignment="1">
      <alignment horizontal="center"/>
    </xf>
    <xf numFmtId="164" fontId="24" fillId="0" borderId="41" xfId="1" applyFont="1" applyFill="1" applyBorder="1" applyAlignment="1">
      <alignment horizontal="center" vertical="center"/>
    </xf>
    <xf numFmtId="164" fontId="24" fillId="0" borderId="6" xfId="1" applyFont="1" applyFill="1" applyBorder="1" applyAlignment="1">
      <alignment horizontal="center" vertical="center"/>
    </xf>
    <xf numFmtId="164" fontId="24" fillId="0" borderId="48" xfId="1" applyFont="1" applyFill="1" applyBorder="1" applyAlignment="1">
      <alignment horizontal="center" vertical="center"/>
    </xf>
    <xf numFmtId="164" fontId="22" fillId="4" borderId="6" xfId="1" applyFont="1" applyFill="1" applyBorder="1" applyAlignment="1">
      <alignment horizontal="center" vertical="top"/>
    </xf>
    <xf numFmtId="164" fontId="22" fillId="4" borderId="48" xfId="1" applyFont="1" applyFill="1" applyBorder="1" applyAlignment="1">
      <alignment horizontal="center" vertical="top"/>
    </xf>
    <xf numFmtId="164" fontId="24" fillId="0" borderId="8" xfId="1" applyFont="1" applyFill="1" applyBorder="1" applyAlignment="1">
      <alignment horizontal="center" vertical="center"/>
    </xf>
    <xf numFmtId="164" fontId="4" fillId="3" borderId="12" xfId="1" applyFont="1" applyFill="1" applyBorder="1" applyAlignment="1">
      <alignment horizontal="center" vertical="center" wrapText="1"/>
    </xf>
    <xf numFmtId="164" fontId="4" fillId="3" borderId="40" xfId="1" applyFont="1" applyFill="1" applyBorder="1" applyAlignment="1">
      <alignment horizontal="center" vertical="center" wrapText="1"/>
    </xf>
    <xf numFmtId="164" fontId="24" fillId="3" borderId="12" xfId="1" applyFont="1" applyFill="1" applyBorder="1" applyAlignment="1">
      <alignment horizontal="center" vertical="center" wrapText="1"/>
    </xf>
    <xf numFmtId="164" fontId="4" fillId="3" borderId="56" xfId="1" applyFont="1" applyFill="1" applyBorder="1" applyAlignment="1">
      <alignment horizontal="center" vertical="center" wrapText="1"/>
    </xf>
    <xf numFmtId="164" fontId="13" fillId="0" borderId="0" xfId="1" applyFont="1" applyFill="1" applyBorder="1" applyAlignment="1">
      <alignment horizontal="center"/>
    </xf>
    <xf numFmtId="164" fontId="4" fillId="3" borderId="42" xfId="1" applyFont="1" applyFill="1" applyBorder="1" applyAlignment="1">
      <alignment horizontal="center" vertical="center" wrapText="1"/>
    </xf>
    <xf numFmtId="164" fontId="4" fillId="3" borderId="12" xfId="1" applyFont="1" applyFill="1" applyBorder="1" applyAlignment="1">
      <alignment horizontal="center" vertical="center"/>
    </xf>
    <xf numFmtId="164" fontId="4" fillId="3" borderId="42" xfId="1" applyFont="1" applyFill="1" applyBorder="1" applyAlignment="1">
      <alignment horizontal="center" vertical="center"/>
    </xf>
    <xf numFmtId="164" fontId="4" fillId="3" borderId="53" xfId="1" applyFont="1" applyFill="1" applyBorder="1" applyAlignment="1">
      <alignment horizontal="center" vertical="center"/>
    </xf>
    <xf numFmtId="164" fontId="4" fillId="3" borderId="47" xfId="1" applyFont="1" applyFill="1" applyBorder="1" applyAlignment="1">
      <alignment horizontal="center" vertical="center"/>
    </xf>
    <xf numFmtId="164" fontId="4" fillId="3" borderId="35" xfId="1" applyFont="1" applyFill="1" applyBorder="1" applyAlignment="1">
      <alignment horizontal="center" vertical="center"/>
    </xf>
    <xf numFmtId="164" fontId="4" fillId="3" borderId="28" xfId="1" applyFont="1" applyFill="1" applyBorder="1" applyAlignment="1">
      <alignment horizontal="center" vertical="center"/>
    </xf>
    <xf numFmtId="164" fontId="24" fillId="0" borderId="48" xfId="1" applyFont="1" applyFill="1" applyBorder="1" applyAlignment="1">
      <alignment horizontal="left" vertical="center"/>
    </xf>
    <xf numFmtId="164" fontId="24" fillId="0" borderId="15" xfId="1" applyFont="1" applyFill="1" applyBorder="1" applyAlignment="1">
      <alignment horizontal="center" vertical="center"/>
    </xf>
    <xf numFmtId="164" fontId="24" fillId="0" borderId="12" xfId="1" applyFont="1" applyFill="1" applyBorder="1" applyAlignment="1">
      <alignment horizontal="center" vertical="center"/>
    </xf>
    <xf numFmtId="164" fontId="24" fillId="0" borderId="42" xfId="1"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8" xfId="0" applyFont="1" applyFill="1" applyBorder="1" applyAlignment="1">
      <alignment horizontal="center" vertical="center" wrapText="1"/>
    </xf>
    <xf numFmtId="164" fontId="23" fillId="0" borderId="29" xfId="1" applyFont="1" applyFill="1" applyBorder="1" applyAlignment="1">
      <alignment horizontal="left"/>
    </xf>
    <xf numFmtId="164" fontId="23" fillId="0" borderId="46" xfId="1" applyFont="1" applyFill="1" applyBorder="1" applyAlignment="1">
      <alignment horizontal="left"/>
    </xf>
    <xf numFmtId="164" fontId="23" fillId="0" borderId="31" xfId="1" applyFont="1" applyFill="1" applyBorder="1" applyAlignment="1">
      <alignment horizontal="left"/>
    </xf>
    <xf numFmtId="164" fontId="23" fillId="0" borderId="34" xfId="1" applyFont="1" applyFill="1" applyBorder="1" applyAlignment="1">
      <alignment horizontal="left"/>
    </xf>
    <xf numFmtId="164" fontId="9" fillId="0" borderId="0" xfId="1" applyFont="1" applyFill="1" applyBorder="1" applyAlignment="1">
      <alignment horizontal="right"/>
    </xf>
    <xf numFmtId="164" fontId="46" fillId="0" borderId="0" xfId="1" applyFont="1" applyFill="1" applyBorder="1" applyAlignment="1">
      <alignment horizontal="center"/>
    </xf>
    <xf numFmtId="164" fontId="45" fillId="0" borderId="0" xfId="1" applyFont="1" applyFill="1" applyBorder="1" applyAlignment="1">
      <alignment horizontal="center"/>
    </xf>
    <xf numFmtId="164" fontId="9" fillId="3" borderId="7" xfId="1" applyFont="1" applyFill="1" applyBorder="1" applyAlignment="1">
      <alignment horizontal="center"/>
    </xf>
    <xf numFmtId="164" fontId="4" fillId="4" borderId="7" xfId="1" applyFont="1" applyFill="1" applyBorder="1" applyAlignment="1">
      <alignment horizontal="center"/>
    </xf>
    <xf numFmtId="0" fontId="0" fillId="4" borderId="7" xfId="0" applyFill="1" applyBorder="1" applyAlignment="1">
      <alignment horizontal="center"/>
    </xf>
    <xf numFmtId="0" fontId="25" fillId="0" borderId="12" xfId="0" applyFont="1" applyFill="1" applyBorder="1" applyAlignment="1">
      <alignment horizontal="center" vertical="center" wrapText="1"/>
    </xf>
    <xf numFmtId="164" fontId="4" fillId="3" borderId="59" xfId="1" applyFont="1" applyFill="1" applyBorder="1" applyAlignment="1">
      <alignment horizontal="center" vertical="center" wrapText="1"/>
    </xf>
    <xf numFmtId="164" fontId="23" fillId="0" borderId="26" xfId="1" applyFont="1" applyFill="1" applyBorder="1" applyAlignment="1">
      <alignment horizontal="left"/>
    </xf>
    <xf numFmtId="164" fontId="23" fillId="0" borderId="16" xfId="1" applyFont="1" applyFill="1" applyBorder="1" applyAlignment="1">
      <alignment horizontal="left"/>
    </xf>
    <xf numFmtId="164" fontId="23" fillId="0" borderId="24" xfId="1" applyFont="1" applyFill="1" applyBorder="1" applyAlignment="1">
      <alignment horizontal="left"/>
    </xf>
    <xf numFmtId="164" fontId="23" fillId="0" borderId="19" xfId="1" applyFont="1" applyFill="1" applyBorder="1" applyAlignment="1">
      <alignment horizontal="left"/>
    </xf>
    <xf numFmtId="164" fontId="23" fillId="0" borderId="43" xfId="1" applyFont="1" applyFill="1" applyBorder="1" applyAlignment="1">
      <alignment horizontal="left"/>
    </xf>
    <xf numFmtId="164" fontId="23" fillId="0" borderId="30" xfId="1" applyFont="1" applyFill="1" applyBorder="1" applyAlignment="1">
      <alignment horizontal="left"/>
    </xf>
    <xf numFmtId="164" fontId="9" fillId="0" borderId="6" xfId="1" applyFont="1" applyFill="1" applyBorder="1" applyAlignment="1">
      <alignment horizontal="center"/>
    </xf>
    <xf numFmtId="164" fontId="9" fillId="0" borderId="3" xfId="1" applyFont="1" applyFill="1" applyBorder="1" applyAlignment="1">
      <alignment horizontal="center"/>
    </xf>
    <xf numFmtId="164" fontId="4" fillId="0" borderId="6" xfId="1" applyFont="1" applyFill="1" applyBorder="1" applyAlignment="1">
      <alignment horizontal="center"/>
    </xf>
    <xf numFmtId="164" fontId="4" fillId="0" borderId="3" xfId="1" applyFont="1" applyFill="1" applyBorder="1" applyAlignment="1">
      <alignment horizontal="center"/>
    </xf>
    <xf numFmtId="164" fontId="11" fillId="0" borderId="6" xfId="1" applyFont="1" applyFill="1" applyBorder="1" applyAlignment="1">
      <alignment horizontal="center"/>
    </xf>
    <xf numFmtId="164" fontId="11" fillId="0" borderId="3" xfId="1" applyFont="1" applyFill="1" applyBorder="1" applyAlignment="1">
      <alignment horizontal="center"/>
    </xf>
    <xf numFmtId="164" fontId="19" fillId="0" borderId="0" xfId="1" applyFont="1" applyFill="1" applyBorder="1" applyAlignment="1">
      <alignment horizontal="center"/>
    </xf>
    <xf numFmtId="164" fontId="25" fillId="0" borderId="52" xfId="1" applyFont="1" applyFill="1" applyBorder="1" applyAlignment="1">
      <alignment horizontal="left" vertical="top" wrapText="1"/>
    </xf>
    <xf numFmtId="164" fontId="25" fillId="0" borderId="69" xfId="1" applyFont="1" applyFill="1" applyBorder="1" applyAlignment="1">
      <alignment horizontal="left" vertical="top" wrapText="1"/>
    </xf>
    <xf numFmtId="164" fontId="23" fillId="0" borderId="58" xfId="1" applyFont="1" applyFill="1" applyBorder="1" applyAlignment="1">
      <alignment horizontal="left"/>
    </xf>
    <xf numFmtId="164" fontId="20" fillId="0" borderId="0" xfId="1" applyFont="1" applyFill="1" applyBorder="1" applyAlignment="1">
      <alignment horizontal="center"/>
    </xf>
    <xf numFmtId="164" fontId="22" fillId="4" borderId="20" xfId="1" applyFont="1" applyFill="1" applyBorder="1" applyAlignment="1">
      <alignment horizontal="center" vertical="top"/>
    </xf>
    <xf numFmtId="164" fontId="22" fillId="4" borderId="77" xfId="1" applyFont="1" applyFill="1" applyBorder="1" applyAlignment="1">
      <alignment horizontal="center" vertical="top"/>
    </xf>
    <xf numFmtId="164" fontId="24" fillId="0" borderId="14" xfId="1" applyFont="1" applyFill="1" applyBorder="1" applyAlignment="1">
      <alignment horizontal="center" vertical="center"/>
    </xf>
    <xf numFmtId="164" fontId="24" fillId="0" borderId="20" xfId="1" applyFont="1" applyFill="1" applyBorder="1" applyAlignment="1">
      <alignment horizontal="center" vertical="center"/>
    </xf>
    <xf numFmtId="164" fontId="24" fillId="0" borderId="17" xfId="1" applyFont="1" applyFill="1" applyBorder="1" applyAlignment="1">
      <alignment horizontal="center" vertical="center"/>
    </xf>
    <xf numFmtId="0" fontId="25" fillId="0" borderId="14"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7" xfId="0" applyFont="1" applyFill="1" applyBorder="1" applyAlignment="1">
      <alignment horizontal="center" vertical="center" wrapText="1"/>
    </xf>
    <xf numFmtId="164" fontId="24" fillId="0" borderId="77" xfId="1" applyFont="1" applyFill="1" applyBorder="1" applyAlignment="1">
      <alignment horizontal="center" vertical="center"/>
    </xf>
    <xf numFmtId="164" fontId="24" fillId="0" borderId="14" xfId="1" applyNumberFormat="1" applyFont="1" applyFill="1" applyBorder="1" applyAlignment="1">
      <alignment horizontal="center" vertical="center"/>
    </xf>
    <xf numFmtId="164" fontId="24" fillId="0" borderId="20" xfId="1" applyNumberFormat="1" applyFont="1" applyFill="1" applyBorder="1" applyAlignment="1">
      <alignment horizontal="center" vertical="center"/>
    </xf>
    <xf numFmtId="164" fontId="24" fillId="0" borderId="17" xfId="1" applyNumberFormat="1" applyFont="1" applyFill="1" applyBorder="1" applyAlignment="1">
      <alignment horizontal="center" vertical="center"/>
    </xf>
    <xf numFmtId="164" fontId="24" fillId="0" borderId="21" xfId="1" applyFont="1" applyFill="1" applyBorder="1" applyAlignment="1">
      <alignment horizontal="center" vertical="center"/>
    </xf>
    <xf numFmtId="164" fontId="24" fillId="0" borderId="54" xfId="1" applyFont="1" applyFill="1" applyBorder="1" applyAlignment="1">
      <alignment horizontal="left" vertical="center"/>
    </xf>
    <xf numFmtId="164" fontId="23" fillId="0" borderId="44" xfId="1" applyFont="1" applyFill="1" applyBorder="1" applyAlignment="1">
      <alignment horizontal="left" wrapText="1"/>
    </xf>
    <xf numFmtId="164" fontId="23" fillId="0" borderId="30" xfId="1" applyFont="1" applyFill="1" applyBorder="1" applyAlignment="1">
      <alignment horizontal="left" wrapText="1"/>
    </xf>
    <xf numFmtId="164" fontId="25" fillId="0" borderId="13" xfId="1" applyFont="1" applyFill="1" applyBorder="1" applyAlignment="1">
      <alignment horizontal="left" wrapText="1"/>
    </xf>
    <xf numFmtId="164" fontId="25" fillId="0" borderId="16" xfId="1" applyFont="1" applyFill="1" applyBorder="1" applyAlignment="1">
      <alignment horizontal="left" wrapText="1"/>
    </xf>
    <xf numFmtId="164" fontId="22" fillId="4" borderId="14" xfId="1" applyFont="1" applyFill="1" applyBorder="1" applyAlignment="1">
      <alignment horizontal="center" vertical="top"/>
    </xf>
    <xf numFmtId="164" fontId="22" fillId="4" borderId="21" xfId="1" applyFont="1" applyFill="1" applyBorder="1" applyAlignment="1">
      <alignment horizontal="center" vertical="top"/>
    </xf>
    <xf numFmtId="164" fontId="22" fillId="4" borderId="17" xfId="1" applyFont="1" applyFill="1" applyBorder="1" applyAlignment="1">
      <alignment horizontal="center" vertical="top"/>
    </xf>
    <xf numFmtId="164" fontId="4" fillId="3" borderId="66" xfId="1" applyFont="1" applyFill="1" applyBorder="1" applyAlignment="1">
      <alignment horizontal="center" vertical="center"/>
    </xf>
    <xf numFmtId="164" fontId="4" fillId="3" borderId="66" xfId="1" applyFont="1" applyFill="1" applyBorder="1" applyAlignment="1">
      <alignment horizontal="center" vertical="center" wrapText="1"/>
    </xf>
    <xf numFmtId="164" fontId="4" fillId="3" borderId="62" xfId="1" applyFont="1" applyFill="1" applyBorder="1" applyAlignment="1">
      <alignment horizontal="center" vertical="center" wrapText="1"/>
    </xf>
    <xf numFmtId="164" fontId="23" fillId="0" borderId="11" xfId="1" applyFont="1" applyFill="1" applyBorder="1" applyAlignment="1">
      <alignment horizontal="left"/>
    </xf>
    <xf numFmtId="164" fontId="23" fillId="0" borderId="32" xfId="1" applyFont="1" applyFill="1" applyBorder="1" applyAlignment="1">
      <alignment horizontal="left"/>
    </xf>
    <xf numFmtId="164" fontId="4" fillId="3" borderId="65" xfId="1" applyFont="1" applyFill="1" applyBorder="1" applyAlignment="1">
      <alignment horizontal="center" vertical="center"/>
    </xf>
    <xf numFmtId="164" fontId="4" fillId="3" borderId="32" xfId="1" applyFont="1" applyFill="1" applyBorder="1" applyAlignment="1">
      <alignment horizontal="center" vertical="center"/>
    </xf>
    <xf numFmtId="164" fontId="4" fillId="3" borderId="64" xfId="1" applyFont="1" applyFill="1" applyBorder="1" applyAlignment="1">
      <alignment horizontal="center" vertical="center" wrapText="1"/>
    </xf>
    <xf numFmtId="164" fontId="24" fillId="0" borderId="66" xfId="1" applyFont="1" applyFill="1" applyBorder="1" applyAlignment="1">
      <alignment horizontal="left" vertical="center"/>
    </xf>
    <xf numFmtId="164" fontId="24" fillId="0" borderId="66" xfId="1" applyFont="1" applyFill="1" applyBorder="1" applyAlignment="1">
      <alignment horizontal="center" vertical="center"/>
    </xf>
    <xf numFmtId="164" fontId="22" fillId="4" borderId="66" xfId="1" applyFont="1" applyFill="1" applyBorder="1" applyAlignment="1">
      <alignment horizontal="center" vertical="top"/>
    </xf>
    <xf numFmtId="164" fontId="23" fillId="0" borderId="63" xfId="1" applyFont="1" applyFill="1" applyBorder="1" applyAlignment="1">
      <alignment horizontal="left"/>
    </xf>
    <xf numFmtId="164" fontId="24" fillId="0" borderId="14" xfId="0"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78"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9" fillId="0" borderId="77" xfId="0" applyFont="1" applyFill="1" applyBorder="1" applyAlignment="1">
      <alignment horizontal="left" vertical="top" wrapText="1"/>
    </xf>
    <xf numFmtId="164" fontId="24" fillId="0" borderId="70" xfId="1" applyFont="1" applyFill="1" applyBorder="1" applyAlignment="1">
      <alignment horizontal="center" vertical="center"/>
    </xf>
    <xf numFmtId="1" fontId="22" fillId="4" borderId="21" xfId="0" applyNumberFormat="1" applyFont="1" applyFill="1" applyBorder="1" applyAlignment="1">
      <alignment horizontal="center" vertical="top" wrapText="1"/>
    </xf>
    <xf numFmtId="1" fontId="22" fillId="4" borderId="17" xfId="0" applyNumberFormat="1" applyFont="1" applyFill="1" applyBorder="1" applyAlignment="1">
      <alignment horizontal="center" vertical="top" wrapText="1"/>
    </xf>
    <xf numFmtId="1" fontId="22" fillId="4" borderId="14" xfId="0" applyNumberFormat="1" applyFont="1" applyFill="1" applyBorder="1" applyAlignment="1">
      <alignment horizontal="center" vertical="top" wrapText="1"/>
    </xf>
    <xf numFmtId="1" fontId="22" fillId="4" borderId="77" xfId="0" applyNumberFormat="1" applyFont="1" applyFill="1" applyBorder="1" applyAlignment="1">
      <alignment horizontal="center" vertical="top" wrapText="1"/>
    </xf>
    <xf numFmtId="0" fontId="25" fillId="0" borderId="27" xfId="0" applyFont="1" applyFill="1" applyBorder="1" applyAlignment="1">
      <alignment horizontal="center" vertical="center" wrapText="1"/>
    </xf>
    <xf numFmtId="0" fontId="29" fillId="0" borderId="18"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5" fillId="0" borderId="33" xfId="0" applyFont="1" applyFill="1" applyBorder="1" applyAlignment="1">
      <alignment horizontal="left" vertical="top" wrapText="1"/>
    </xf>
    <xf numFmtId="0" fontId="25" fillId="0" borderId="72" xfId="0" applyFont="1" applyFill="1" applyBorder="1" applyAlignment="1">
      <alignment horizontal="left" vertical="top" wrapText="1"/>
    </xf>
    <xf numFmtId="164" fontId="24" fillId="0" borderId="27" xfId="1" applyFont="1" applyFill="1" applyBorder="1" applyAlignment="1">
      <alignment horizontal="center" vertical="center"/>
    </xf>
    <xf numFmtId="0" fontId="24" fillId="0" borderId="21" xfId="0" applyFont="1" applyFill="1" applyBorder="1" applyAlignment="1">
      <alignment horizontal="center" vertical="center" wrapText="1"/>
    </xf>
    <xf numFmtId="164" fontId="4" fillId="3" borderId="73" xfId="1" applyFont="1" applyFill="1" applyBorder="1" applyAlignment="1">
      <alignment horizontal="center" vertical="center"/>
    </xf>
    <xf numFmtId="164" fontId="4" fillId="3" borderId="74" xfId="1" applyFont="1" applyFill="1" applyBorder="1" applyAlignment="1">
      <alignment horizontal="center" vertical="center"/>
    </xf>
    <xf numFmtId="164" fontId="4" fillId="3" borderId="21" xfId="1" applyFont="1" applyFill="1" applyBorder="1" applyAlignment="1">
      <alignment horizontal="center" vertical="center"/>
    </xf>
    <xf numFmtId="164" fontId="4" fillId="3" borderId="77" xfId="1" applyFont="1" applyFill="1" applyBorder="1" applyAlignment="1">
      <alignment horizontal="center" vertical="center"/>
    </xf>
    <xf numFmtId="164" fontId="4" fillId="3" borderId="70" xfId="1" applyFont="1" applyFill="1" applyBorder="1" applyAlignment="1">
      <alignment horizontal="center" vertical="center"/>
    </xf>
    <xf numFmtId="164" fontId="24" fillId="3" borderId="21" xfId="1" applyFont="1" applyFill="1" applyBorder="1" applyAlignment="1">
      <alignment horizontal="center" vertical="center" wrapText="1"/>
    </xf>
    <xf numFmtId="164" fontId="4" fillId="3" borderId="21" xfId="1" applyFont="1" applyFill="1" applyBorder="1" applyAlignment="1">
      <alignment horizontal="center" vertical="center" wrapText="1"/>
    </xf>
    <xf numFmtId="164" fontId="4" fillId="3" borderId="70" xfId="1"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2" fillId="4" borderId="78" xfId="0" applyFont="1" applyFill="1" applyBorder="1" applyAlignment="1">
      <alignment horizontal="center" vertical="top" wrapText="1"/>
    </xf>
    <xf numFmtId="0" fontId="22" fillId="4" borderId="27" xfId="0" applyFont="1" applyFill="1" applyBorder="1" applyAlignment="1">
      <alignment horizontal="center" vertical="top" wrapText="1"/>
    </xf>
    <xf numFmtId="0" fontId="22" fillId="4" borderId="17" xfId="0" applyFont="1" applyFill="1" applyBorder="1" applyAlignment="1">
      <alignment horizontal="center" vertical="top" wrapText="1"/>
    </xf>
    <xf numFmtId="164" fontId="23" fillId="0" borderId="44" xfId="1" applyFont="1" applyFill="1" applyBorder="1" applyAlignment="1">
      <alignment vertical="top" wrapText="1"/>
    </xf>
    <xf numFmtId="164" fontId="23" fillId="0" borderId="30" xfId="1" applyFont="1" applyFill="1" applyBorder="1" applyAlignment="1">
      <alignment vertical="top" wrapText="1"/>
    </xf>
    <xf numFmtId="164" fontId="23" fillId="0" borderId="33" xfId="1" applyFont="1" applyFill="1" applyBorder="1" applyAlignment="1">
      <alignment vertical="top" wrapText="1"/>
    </xf>
    <xf numFmtId="164" fontId="23" fillId="0" borderId="72" xfId="1" applyFont="1" applyFill="1" applyBorder="1" applyAlignment="1">
      <alignment vertical="top" wrapText="1"/>
    </xf>
    <xf numFmtId="0" fontId="25" fillId="0" borderId="3" xfId="0" applyFont="1" applyFill="1" applyBorder="1" applyAlignment="1">
      <alignment horizontal="left" vertical="top" wrapText="1"/>
    </xf>
    <xf numFmtId="0" fontId="25" fillId="0" borderId="4" xfId="0" applyFont="1" applyFill="1" applyBorder="1" applyAlignment="1">
      <alignment horizontal="left" vertical="top" wrapText="1"/>
    </xf>
    <xf numFmtId="164" fontId="25" fillId="0" borderId="3" xfId="7" applyFont="1" applyFill="1" applyBorder="1" applyAlignment="1">
      <alignment horizontal="left" vertical="top" wrapText="1"/>
    </xf>
    <xf numFmtId="164" fontId="25" fillId="0" borderId="4" xfId="7"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6" xfId="0" applyFont="1" applyFill="1" applyBorder="1" applyAlignment="1">
      <alignment horizontal="left" vertical="top" wrapText="1"/>
    </xf>
    <xf numFmtId="1" fontId="22" fillId="4" borderId="27" xfId="0" applyNumberFormat="1" applyFont="1" applyFill="1" applyBorder="1" applyAlignment="1">
      <alignment horizontal="center" vertical="top" wrapText="1"/>
    </xf>
    <xf numFmtId="0" fontId="25" fillId="0" borderId="33" xfId="0" applyFont="1" applyFill="1" applyBorder="1" applyAlignment="1">
      <alignment horizontal="left" vertical="center" wrapText="1"/>
    </xf>
    <xf numFmtId="0" fontId="25" fillId="0" borderId="72" xfId="0" applyFont="1" applyFill="1" applyBorder="1" applyAlignment="1">
      <alignment horizontal="left" vertical="center" wrapText="1"/>
    </xf>
    <xf numFmtId="0" fontId="25" fillId="0" borderId="76" xfId="0" applyFont="1" applyFill="1" applyBorder="1" applyAlignment="1">
      <alignment horizontal="left" wrapText="1"/>
    </xf>
    <xf numFmtId="0" fontId="25" fillId="0" borderId="16" xfId="0" applyFont="1" applyFill="1" applyBorder="1" applyAlignment="1">
      <alignment horizontal="left" wrapText="1"/>
    </xf>
    <xf numFmtId="1" fontId="22" fillId="4" borderId="20" xfId="0" applyNumberFormat="1" applyFont="1" applyFill="1" applyBorder="1" applyAlignment="1">
      <alignment horizontal="center" vertical="top" wrapText="1"/>
    </xf>
    <xf numFmtId="0" fontId="23" fillId="0" borderId="78" xfId="0" applyFont="1" applyFill="1" applyBorder="1" applyAlignment="1">
      <alignment horizontal="left" vertical="top" wrapText="1"/>
    </xf>
    <xf numFmtId="0" fontId="25" fillId="0" borderId="21" xfId="0" applyFont="1" applyFill="1" applyBorder="1" applyAlignment="1">
      <alignment horizontal="left" vertical="top" wrapText="1"/>
    </xf>
    <xf numFmtId="0" fontId="23" fillId="0" borderId="20" xfId="0" applyFont="1" applyFill="1" applyBorder="1" applyAlignment="1">
      <alignment horizontal="left" vertical="top" wrapText="1"/>
    </xf>
    <xf numFmtId="0" fontId="25" fillId="0" borderId="78" xfId="0" applyFont="1" applyFill="1" applyBorder="1" applyAlignment="1">
      <alignment horizontal="center" vertical="center" wrapText="1"/>
    </xf>
    <xf numFmtId="164" fontId="4" fillId="3" borderId="79" xfId="1" applyFont="1" applyFill="1" applyBorder="1" applyAlignment="1">
      <alignment horizontal="center" vertical="center"/>
    </xf>
    <xf numFmtId="0" fontId="29" fillId="0" borderId="0" xfId="0" applyFont="1" applyFill="1" applyBorder="1" applyAlignment="1">
      <alignment horizontal="center" vertical="top" wrapText="1"/>
    </xf>
    <xf numFmtId="0" fontId="23" fillId="0" borderId="17" xfId="0" applyFont="1" applyFill="1" applyBorder="1" applyAlignment="1">
      <alignment horizontal="center" vertical="top" wrapText="1"/>
    </xf>
    <xf numFmtId="0" fontId="25" fillId="0" borderId="79" xfId="0" applyFont="1" applyFill="1" applyBorder="1" applyAlignment="1">
      <alignment horizontal="left" vertical="top" wrapText="1"/>
    </xf>
    <xf numFmtId="0" fontId="29" fillId="0" borderId="17" xfId="0" applyFont="1" applyFill="1" applyBorder="1" applyAlignment="1">
      <alignment horizontal="center" vertical="top" wrapText="1"/>
    </xf>
    <xf numFmtId="164" fontId="24" fillId="0" borderId="78" xfId="1" applyFont="1" applyFill="1" applyBorder="1" applyAlignment="1">
      <alignment horizontal="center" vertical="center"/>
    </xf>
    <xf numFmtId="164" fontId="24" fillId="0" borderId="79" xfId="1" applyFont="1" applyFill="1" applyBorder="1" applyAlignment="1">
      <alignment horizontal="center" vertical="center"/>
    </xf>
    <xf numFmtId="1" fontId="22" fillId="4" borderId="78" xfId="0" applyNumberFormat="1" applyFont="1" applyFill="1" applyBorder="1" applyAlignment="1">
      <alignment horizontal="center" vertical="top" wrapText="1"/>
    </xf>
    <xf numFmtId="1" fontId="22" fillId="4" borderId="79" xfId="0" applyNumberFormat="1" applyFont="1" applyFill="1" applyBorder="1" applyAlignment="1">
      <alignment horizontal="center" vertical="top" wrapText="1"/>
    </xf>
    <xf numFmtId="164" fontId="25" fillId="0" borderId="79" xfId="7" applyFont="1" applyFill="1" applyBorder="1" applyAlignment="1">
      <alignment horizontal="left" vertical="top" wrapText="1"/>
    </xf>
    <xf numFmtId="0" fontId="29" fillId="0" borderId="3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72" xfId="0" applyFont="1" applyFill="1" applyBorder="1" applyAlignment="1">
      <alignment horizontal="left" vertical="top" wrapText="1"/>
    </xf>
    <xf numFmtId="164" fontId="24" fillId="0" borderId="78"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24" fillId="0" borderId="17" xfId="0" applyNumberFormat="1" applyFont="1" applyFill="1" applyBorder="1" applyAlignment="1">
      <alignment horizontal="center" vertical="center" wrapText="1"/>
    </xf>
    <xf numFmtId="0" fontId="25" fillId="0" borderId="20" xfId="0" applyFont="1" applyFill="1" applyBorder="1" applyAlignment="1">
      <alignment horizontal="left" vertical="top" wrapText="1"/>
    </xf>
    <xf numFmtId="0" fontId="25" fillId="0" borderId="17" xfId="0" applyFont="1" applyFill="1" applyBorder="1" applyAlignment="1">
      <alignment horizontal="left" vertical="top" wrapText="1"/>
    </xf>
    <xf numFmtId="164" fontId="4" fillId="3" borderId="79" xfId="1" applyFont="1" applyFill="1" applyBorder="1" applyAlignment="1">
      <alignment horizontal="center" vertical="center" wrapText="1"/>
    </xf>
    <xf numFmtId="0" fontId="25" fillId="0" borderId="27" xfId="0" applyFont="1" applyFill="1" applyBorder="1" applyAlignment="1">
      <alignment horizontal="left" vertical="top" wrapText="1"/>
    </xf>
  </cellXfs>
  <cellStyles count="13">
    <cellStyle name="Excel Built-in Normal" xfId="1"/>
    <cellStyle name="Heading" xfId="2"/>
    <cellStyle name="Heading1" xfId="3"/>
    <cellStyle name="Insatisfaisant" xfId="8" builtinId="27"/>
    <cellStyle name="Normal" xfId="0" builtinId="0" customBuiltin="1"/>
    <cellStyle name="Normal 2" xfId="4"/>
    <cellStyle name="Normal 2 2" xfId="10"/>
    <cellStyle name="Normal 3" xfId="9"/>
    <cellStyle name="Normal 3 2" xfId="11"/>
    <cellStyle name="Normal 3 3" xfId="12"/>
    <cellStyle name="Result" xfId="5"/>
    <cellStyle name="Result2" xfId="6"/>
    <cellStyle name="TableStyleLigh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7"/>
  <sheetViews>
    <sheetView topLeftCell="A10" zoomScaleNormal="100" workbookViewId="0">
      <selection activeCell="A11" sqref="A11:A23"/>
    </sheetView>
  </sheetViews>
  <sheetFormatPr baseColWidth="10" defaultRowHeight="14.25" x14ac:dyDescent="0.2"/>
  <cols>
    <col min="1" max="1" width="11.125" customWidth="1"/>
    <col min="2" max="3" width="11.125" style="1" customWidth="1"/>
    <col min="4" max="6" width="30.625" style="1" customWidth="1"/>
    <col min="7" max="7" width="9.625" style="9" customWidth="1"/>
    <col min="8" max="8" width="9.625" style="1" customWidth="1"/>
    <col min="9" max="10" width="9.625" style="9" customWidth="1"/>
    <col min="11" max="15" width="9.625" style="1" customWidth="1"/>
    <col min="16" max="16" width="13" style="1" customWidth="1"/>
    <col min="17" max="17" width="8.75" style="1" customWidth="1"/>
    <col min="18" max="1024" width="10.625" style="1" customWidth="1"/>
  </cols>
  <sheetData>
    <row r="1" spans="1:1024" ht="15" x14ac:dyDescent="0.2">
      <c r="B1" s="572" t="s">
        <v>0</v>
      </c>
      <c r="C1" s="572"/>
      <c r="D1" s="572"/>
      <c r="E1" s="572"/>
      <c r="F1" s="572"/>
      <c r="G1" s="572"/>
      <c r="H1" s="572"/>
      <c r="I1" s="572"/>
      <c r="J1" s="572"/>
      <c r="K1" s="572"/>
      <c r="L1" s="572"/>
      <c r="M1" s="572"/>
      <c r="N1" s="572"/>
      <c r="O1" s="572"/>
      <c r="P1" s="106"/>
      <c r="Q1" s="106"/>
    </row>
    <row r="2" spans="1:1024" ht="18" x14ac:dyDescent="0.25">
      <c r="B2" s="542" t="s">
        <v>1</v>
      </c>
      <c r="C2" s="542"/>
      <c r="D2" s="542"/>
      <c r="E2" s="542"/>
      <c r="F2" s="542"/>
      <c r="G2" s="542"/>
      <c r="H2" s="542"/>
      <c r="I2" s="542"/>
      <c r="J2" s="542"/>
      <c r="K2" s="542"/>
      <c r="L2" s="542"/>
      <c r="M2" s="542"/>
      <c r="N2" s="542"/>
      <c r="O2" s="542"/>
      <c r="P2" s="107"/>
      <c r="Q2" s="107"/>
    </row>
    <row r="3" spans="1:1024" ht="15" x14ac:dyDescent="0.2">
      <c r="A3" s="104" t="s">
        <v>2</v>
      </c>
      <c r="B3" s="575" t="s">
        <v>3</v>
      </c>
      <c r="C3" s="575"/>
      <c r="D3" s="575"/>
      <c r="E3" s="575"/>
      <c r="F3" s="575"/>
      <c r="G3" s="575"/>
      <c r="H3" s="575"/>
      <c r="I3" s="575"/>
      <c r="J3" s="575"/>
      <c r="K3" s="575"/>
      <c r="L3" s="575"/>
      <c r="M3" s="575"/>
      <c r="N3" s="575"/>
      <c r="O3" s="575"/>
      <c r="P3" s="106"/>
      <c r="Q3" s="106"/>
    </row>
    <row r="4" spans="1:1024" x14ac:dyDescent="0.2">
      <c r="A4" s="104" t="s">
        <v>4</v>
      </c>
      <c r="B4" s="576"/>
      <c r="C4" s="576"/>
      <c r="D4" s="576"/>
      <c r="E4" s="576"/>
      <c r="F4" s="576"/>
      <c r="G4" s="576"/>
      <c r="H4" s="576"/>
      <c r="I4" s="576"/>
      <c r="J4" s="576"/>
      <c r="K4" s="576"/>
      <c r="L4" s="576"/>
      <c r="M4" s="576"/>
      <c r="N4" s="576"/>
      <c r="O4" s="576"/>
      <c r="P4" s="108"/>
      <c r="Q4" s="108"/>
    </row>
    <row r="5" spans="1:1024" ht="15.75" x14ac:dyDescent="0.25">
      <c r="A5" s="105" t="s">
        <v>5</v>
      </c>
      <c r="B5" s="541" t="s">
        <v>6</v>
      </c>
      <c r="C5" s="541"/>
      <c r="D5" s="541"/>
      <c r="E5" s="541"/>
      <c r="F5" s="541"/>
      <c r="G5" s="541"/>
      <c r="H5" s="541"/>
      <c r="I5" s="541"/>
      <c r="J5" s="541"/>
      <c r="K5" s="541"/>
      <c r="L5" s="541"/>
      <c r="M5" s="541"/>
      <c r="N5" s="541"/>
      <c r="O5" s="541"/>
      <c r="P5" s="109"/>
      <c r="Q5" s="109"/>
    </row>
    <row r="6" spans="1:1024" ht="18" x14ac:dyDescent="0.25">
      <c r="B6" s="574" t="s">
        <v>119</v>
      </c>
      <c r="C6" s="574"/>
      <c r="D6" s="574"/>
      <c r="E6" s="574"/>
      <c r="F6" s="574"/>
      <c r="G6" s="574"/>
      <c r="H6" s="574"/>
      <c r="I6" s="574"/>
      <c r="J6" s="574"/>
      <c r="K6" s="574"/>
      <c r="L6" s="574"/>
      <c r="M6" s="574"/>
      <c r="N6" s="574"/>
      <c r="O6" s="574"/>
      <c r="P6" s="103"/>
      <c r="Q6" s="103"/>
    </row>
    <row r="7" spans="1:1024" x14ac:dyDescent="0.2">
      <c r="B7" s="573" t="s">
        <v>219</v>
      </c>
      <c r="C7" s="573"/>
      <c r="D7" s="573"/>
      <c r="E7" s="573"/>
      <c r="F7" s="573"/>
      <c r="G7" s="573"/>
      <c r="H7" s="573"/>
      <c r="I7" s="573"/>
      <c r="J7" s="573"/>
      <c r="K7" s="573"/>
      <c r="L7" s="573"/>
      <c r="M7" s="573"/>
      <c r="N7" s="573"/>
      <c r="O7" s="573"/>
      <c r="P7" s="102"/>
      <c r="Q7" s="102"/>
      <c r="R7" s="5"/>
    </row>
    <row r="8" spans="1:1024" ht="18" x14ac:dyDescent="0.25">
      <c r="B8" s="553" t="s">
        <v>7</v>
      </c>
      <c r="C8" s="553"/>
      <c r="D8" s="553"/>
      <c r="E8" s="553"/>
      <c r="F8" s="553"/>
      <c r="G8" s="553"/>
      <c r="H8" s="553"/>
      <c r="I8" s="553"/>
      <c r="J8" s="553"/>
      <c r="K8" s="553"/>
      <c r="L8" s="553"/>
      <c r="M8" s="553"/>
      <c r="N8" s="553"/>
      <c r="O8" s="553"/>
      <c r="P8" s="110"/>
      <c r="Q8" s="110"/>
      <c r="R8" s="6"/>
    </row>
    <row r="9" spans="1:1024" ht="16.350000000000001" customHeight="1" x14ac:dyDescent="0.2">
      <c r="A9" s="577"/>
      <c r="B9" s="549" t="s">
        <v>8</v>
      </c>
      <c r="C9" s="557" t="s">
        <v>9</v>
      </c>
      <c r="D9" s="558"/>
      <c r="E9" s="555" t="s">
        <v>205</v>
      </c>
      <c r="F9" s="555" t="s">
        <v>10</v>
      </c>
      <c r="G9" s="173" t="s">
        <v>11</v>
      </c>
      <c r="H9" s="173" t="s">
        <v>12</v>
      </c>
      <c r="I9" s="173" t="s">
        <v>13</v>
      </c>
      <c r="J9" s="549" t="s">
        <v>14</v>
      </c>
      <c r="K9" s="551" t="s">
        <v>47</v>
      </c>
      <c r="L9" s="549" t="s">
        <v>15</v>
      </c>
      <c r="M9" s="552" t="s">
        <v>16</v>
      </c>
      <c r="N9" s="549" t="s">
        <v>17</v>
      </c>
      <c r="O9" s="549" t="s">
        <v>220</v>
      </c>
      <c r="P9" s="125" t="s">
        <v>178</v>
      </c>
      <c r="Q9" s="125" t="s">
        <v>200</v>
      </c>
      <c r="R9" s="9" t="s">
        <v>179</v>
      </c>
      <c r="S9" s="9" t="s">
        <v>180</v>
      </c>
      <c r="T9" s="9" t="s">
        <v>181</v>
      </c>
      <c r="U9" s="9" t="s">
        <v>182</v>
      </c>
      <c r="V9" s="9" t="s">
        <v>183</v>
      </c>
      <c r="W9" s="9" t="s">
        <v>184</v>
      </c>
      <c r="X9" s="9" t="s">
        <v>185</v>
      </c>
      <c r="Y9" s="9" t="s">
        <v>186</v>
      </c>
      <c r="Z9" s="9" t="s">
        <v>187</v>
      </c>
    </row>
    <row r="10" spans="1:1024" ht="27" customHeight="1" x14ac:dyDescent="0.2">
      <c r="A10" s="577"/>
      <c r="B10" s="579"/>
      <c r="C10" s="559"/>
      <c r="D10" s="560"/>
      <c r="E10" s="556"/>
      <c r="F10" s="556"/>
      <c r="G10" s="176" t="s">
        <v>18</v>
      </c>
      <c r="H10" s="176" t="s">
        <v>19</v>
      </c>
      <c r="I10" s="174" t="s">
        <v>20</v>
      </c>
      <c r="J10" s="550"/>
      <c r="K10" s="550"/>
      <c r="L10" s="550"/>
      <c r="M10" s="550"/>
      <c r="N10" s="550"/>
      <c r="O10" s="554"/>
      <c r="P10" s="126" t="s">
        <v>188</v>
      </c>
      <c r="Q10" s="126" t="s">
        <v>189</v>
      </c>
      <c r="R10" s="39" t="s">
        <v>190</v>
      </c>
      <c r="S10" s="39" t="s">
        <v>191</v>
      </c>
      <c r="T10" s="39" t="s">
        <v>192</v>
      </c>
      <c r="U10" s="39" t="s">
        <v>193</v>
      </c>
      <c r="V10" s="39" t="s">
        <v>194</v>
      </c>
      <c r="W10" s="39" t="s">
        <v>195</v>
      </c>
      <c r="X10" s="39" t="s">
        <v>196</v>
      </c>
      <c r="Y10" s="39" t="s">
        <v>197</v>
      </c>
      <c r="Z10" s="39" t="s">
        <v>198</v>
      </c>
    </row>
    <row r="11" spans="1:1024" s="25" customFormat="1" ht="15" customHeight="1" x14ac:dyDescent="0.25">
      <c r="A11" s="578" t="s">
        <v>317</v>
      </c>
      <c r="B11" s="230" t="s">
        <v>22</v>
      </c>
      <c r="C11" s="568" t="s">
        <v>221</v>
      </c>
      <c r="D11" s="569"/>
      <c r="E11" s="543" t="s">
        <v>206</v>
      </c>
      <c r="F11" s="135" t="s">
        <v>143</v>
      </c>
      <c r="G11" s="149">
        <v>3</v>
      </c>
      <c r="H11" s="177">
        <v>1</v>
      </c>
      <c r="I11" s="540">
        <v>3</v>
      </c>
      <c r="J11" s="115">
        <v>1.5</v>
      </c>
      <c r="K11" s="115"/>
      <c r="L11" s="115"/>
      <c r="M11" s="115">
        <v>10</v>
      </c>
      <c r="N11" s="115">
        <v>14</v>
      </c>
      <c r="O11" s="543">
        <f>SUM(J11:N13)</f>
        <v>25.5</v>
      </c>
      <c r="P11" s="212" t="s">
        <v>199</v>
      </c>
      <c r="Q11" s="52" t="s">
        <v>199</v>
      </c>
      <c r="R11" s="36" t="s">
        <v>199</v>
      </c>
      <c r="S11" s="36"/>
      <c r="T11" s="36"/>
      <c r="U11" s="36" t="s">
        <v>199</v>
      </c>
      <c r="V11" s="36"/>
      <c r="W11" s="36"/>
      <c r="X11" s="36"/>
      <c r="Y11" s="36"/>
      <c r="Z11" s="36"/>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row>
    <row r="12" spans="1:1024" s="25" customFormat="1" ht="15.75" x14ac:dyDescent="0.2">
      <c r="A12" s="566"/>
      <c r="B12" s="62"/>
      <c r="C12" s="164"/>
      <c r="D12" s="225"/>
      <c r="E12" s="544"/>
      <c r="F12" s="112" t="s">
        <v>145</v>
      </c>
      <c r="G12" s="81">
        <v>1</v>
      </c>
      <c r="H12" s="146"/>
      <c r="I12" s="546"/>
      <c r="J12" s="90"/>
      <c r="K12" s="116"/>
      <c r="L12" s="116"/>
      <c r="M12" s="152"/>
      <c r="N12" s="116"/>
      <c r="O12" s="544"/>
      <c r="P12" s="48"/>
      <c r="Q12" s="36"/>
      <c r="R12" s="36"/>
      <c r="S12" s="36"/>
      <c r="T12" s="36"/>
      <c r="U12" s="36"/>
      <c r="V12" s="36"/>
      <c r="W12" s="36"/>
      <c r="X12" s="36"/>
      <c r="Y12" s="36"/>
      <c r="Z12" s="36"/>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row>
    <row r="13" spans="1:1024" s="25" customFormat="1" ht="15" customHeight="1" x14ac:dyDescent="0.2">
      <c r="A13" s="566"/>
      <c r="B13" s="231"/>
      <c r="C13" s="123"/>
      <c r="D13" s="84"/>
      <c r="E13" s="545"/>
      <c r="F13" s="153" t="s">
        <v>144</v>
      </c>
      <c r="G13" s="190">
        <v>4</v>
      </c>
      <c r="H13" s="182"/>
      <c r="I13" s="547"/>
      <c r="J13" s="217"/>
      <c r="K13" s="154"/>
      <c r="L13" s="154"/>
      <c r="M13" s="156"/>
      <c r="N13" s="213"/>
      <c r="O13" s="545"/>
      <c r="P13" s="36"/>
      <c r="Q13" s="36"/>
      <c r="R13" s="36"/>
      <c r="S13" s="36"/>
      <c r="T13" s="36"/>
      <c r="U13" s="36"/>
      <c r="V13" s="36"/>
      <c r="W13" s="36"/>
      <c r="X13" s="36"/>
      <c r="Y13" s="36"/>
      <c r="Z13" s="3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row>
    <row r="14" spans="1:1024" s="25" customFormat="1" ht="15.75" customHeight="1" x14ac:dyDescent="0.2">
      <c r="A14" s="566"/>
      <c r="B14" s="131" t="s">
        <v>309</v>
      </c>
      <c r="C14" s="65" t="s">
        <v>222</v>
      </c>
      <c r="D14" s="66"/>
      <c r="E14" s="544" t="s">
        <v>206</v>
      </c>
      <c r="F14" s="49" t="s">
        <v>95</v>
      </c>
      <c r="G14" s="122">
        <v>1</v>
      </c>
      <c r="H14" s="146">
        <v>1</v>
      </c>
      <c r="I14" s="546">
        <v>3</v>
      </c>
      <c r="J14" s="116"/>
      <c r="K14" s="162"/>
      <c r="L14" s="116">
        <v>1</v>
      </c>
      <c r="M14" s="116">
        <v>8</v>
      </c>
      <c r="N14" s="116"/>
      <c r="O14" s="544">
        <f>SUM(J16:M18,L14:M14,N19,N21:N23)</f>
        <v>84</v>
      </c>
      <c r="P14" s="36" t="s">
        <v>199</v>
      </c>
      <c r="Q14" s="36" t="s">
        <v>199</v>
      </c>
      <c r="R14" s="36" t="s">
        <v>199</v>
      </c>
      <c r="S14" s="36"/>
      <c r="T14" s="36"/>
      <c r="U14" s="36" t="s">
        <v>199</v>
      </c>
      <c r="V14" s="36"/>
      <c r="W14" s="36"/>
      <c r="X14" s="36"/>
      <c r="Y14" s="36"/>
      <c r="Z14" s="3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row>
    <row r="15" spans="1:1024" s="25" customFormat="1" ht="15.75" customHeight="1" x14ac:dyDescent="0.2">
      <c r="A15" s="566"/>
      <c r="B15" s="62"/>
      <c r="C15" s="226"/>
      <c r="D15" s="60" t="s">
        <v>202</v>
      </c>
      <c r="E15" s="544"/>
      <c r="F15" s="49" t="s">
        <v>96</v>
      </c>
      <c r="G15" s="122">
        <v>1</v>
      </c>
      <c r="H15" s="100"/>
      <c r="I15" s="546"/>
      <c r="J15" s="116">
        <v>3</v>
      </c>
      <c r="K15" s="162"/>
      <c r="L15" s="116"/>
      <c r="M15" s="116">
        <v>6</v>
      </c>
      <c r="N15" s="116"/>
      <c r="O15" s="544"/>
      <c r="P15" s="36"/>
      <c r="Q15" s="36"/>
      <c r="R15" s="36"/>
      <c r="S15" s="36"/>
      <c r="T15" s="36"/>
      <c r="U15" s="36"/>
      <c r="V15" s="36"/>
      <c r="W15" s="36"/>
      <c r="X15" s="36"/>
      <c r="Y15" s="36"/>
      <c r="Z15" s="3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row>
    <row r="16" spans="1:1024" s="25" customFormat="1" ht="15.75" customHeight="1" x14ac:dyDescent="0.2">
      <c r="A16" s="566"/>
      <c r="B16" s="62"/>
      <c r="C16" s="164"/>
      <c r="D16" s="66"/>
      <c r="E16" s="544"/>
      <c r="F16" s="49" t="s">
        <v>97</v>
      </c>
      <c r="G16" s="122">
        <v>1</v>
      </c>
      <c r="H16" s="100"/>
      <c r="I16" s="546"/>
      <c r="J16" s="116"/>
      <c r="K16" s="162"/>
      <c r="L16" s="116">
        <v>1</v>
      </c>
      <c r="M16" s="116">
        <v>8</v>
      </c>
      <c r="N16" s="116"/>
      <c r="O16" s="544"/>
      <c r="P16" s="36"/>
      <c r="Q16" s="36"/>
      <c r="R16" s="36"/>
      <c r="S16" s="36"/>
      <c r="T16" s="36"/>
      <c r="U16" s="36"/>
      <c r="V16" s="36"/>
      <c r="W16" s="36"/>
      <c r="X16" s="36"/>
      <c r="Y16" s="36"/>
      <c r="Z16" s="3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row>
    <row r="17" spans="1:1024" s="25" customFormat="1" ht="15.75" customHeight="1" x14ac:dyDescent="0.2">
      <c r="A17" s="566"/>
      <c r="B17" s="62"/>
      <c r="C17" s="164"/>
      <c r="D17" s="66"/>
      <c r="E17" s="544"/>
      <c r="F17" s="49" t="s">
        <v>98</v>
      </c>
      <c r="G17" s="122">
        <v>1</v>
      </c>
      <c r="H17" s="100"/>
      <c r="I17" s="546"/>
      <c r="J17" s="116"/>
      <c r="K17" s="162"/>
      <c r="L17" s="116">
        <v>1</v>
      </c>
      <c r="M17" s="116">
        <v>8</v>
      </c>
      <c r="N17" s="116"/>
      <c r="O17" s="544"/>
      <c r="P17" s="36"/>
      <c r="Q17" s="36"/>
      <c r="R17" s="36"/>
      <c r="S17" s="36"/>
      <c r="T17" s="36"/>
      <c r="U17" s="36"/>
      <c r="V17" s="36"/>
      <c r="W17" s="36"/>
      <c r="X17" s="36"/>
      <c r="Y17" s="36"/>
      <c r="Z17" s="3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row>
    <row r="18" spans="1:1024" s="25" customFormat="1" ht="15.75" customHeight="1" x14ac:dyDescent="0.2">
      <c r="A18" s="566"/>
      <c r="B18" s="231"/>
      <c r="C18" s="123"/>
      <c r="D18" s="84"/>
      <c r="E18" s="545"/>
      <c r="F18" s="150" t="s">
        <v>99</v>
      </c>
      <c r="G18" s="122">
        <v>1</v>
      </c>
      <c r="H18" s="185"/>
      <c r="I18" s="547"/>
      <c r="J18" s="154">
        <v>3</v>
      </c>
      <c r="K18" s="154"/>
      <c r="L18" s="154"/>
      <c r="M18" s="154">
        <v>6</v>
      </c>
      <c r="N18" s="154"/>
      <c r="O18" s="544"/>
      <c r="P18" s="36"/>
      <c r="Q18" s="36"/>
      <c r="R18" s="36"/>
      <c r="S18" s="36"/>
      <c r="T18" s="36"/>
      <c r="U18" s="36"/>
      <c r="V18" s="36"/>
      <c r="W18" s="36"/>
      <c r="X18" s="36"/>
      <c r="Y18" s="36"/>
      <c r="Z18" s="3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row>
    <row r="19" spans="1:1024" s="25" customFormat="1" ht="15.75" customHeight="1" x14ac:dyDescent="0.2">
      <c r="A19" s="566"/>
      <c r="B19" s="131" t="s">
        <v>310</v>
      </c>
      <c r="C19" s="128" t="s">
        <v>201</v>
      </c>
      <c r="D19" s="66"/>
      <c r="E19" s="544" t="s">
        <v>206</v>
      </c>
      <c r="F19" s="49" t="s">
        <v>100</v>
      </c>
      <c r="G19" s="124">
        <v>1</v>
      </c>
      <c r="H19" s="146">
        <v>1</v>
      </c>
      <c r="I19" s="536">
        <v>3</v>
      </c>
      <c r="J19" s="116"/>
      <c r="K19" s="116"/>
      <c r="L19" s="116"/>
      <c r="M19" s="116"/>
      <c r="N19" s="116">
        <v>12</v>
      </c>
      <c r="O19" s="544"/>
      <c r="P19" s="36"/>
      <c r="Q19" s="36"/>
      <c r="R19" s="36"/>
      <c r="S19" s="36"/>
      <c r="T19" s="36"/>
      <c r="U19" s="36"/>
      <c r="V19" s="36"/>
      <c r="W19" s="36"/>
      <c r="X19" s="36"/>
      <c r="Y19" s="36"/>
      <c r="Z19" s="36"/>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row>
    <row r="20" spans="1:1024" s="25" customFormat="1" ht="15.75" customHeight="1" x14ac:dyDescent="0.2">
      <c r="A20" s="566"/>
      <c r="B20" s="62"/>
      <c r="C20" s="226"/>
      <c r="D20" s="60" t="s">
        <v>202</v>
      </c>
      <c r="E20" s="544"/>
      <c r="F20" s="49" t="s">
        <v>101</v>
      </c>
      <c r="G20" s="122">
        <v>1</v>
      </c>
      <c r="H20" s="100"/>
      <c r="I20" s="546"/>
      <c r="J20" s="116"/>
      <c r="K20" s="116"/>
      <c r="L20" s="116"/>
      <c r="M20" s="116"/>
      <c r="N20" s="116">
        <v>12</v>
      </c>
      <c r="O20" s="544"/>
      <c r="P20" s="36"/>
      <c r="Q20" s="36"/>
      <c r="R20" s="36"/>
      <c r="S20" s="36"/>
      <c r="T20" s="36"/>
      <c r="U20" s="36"/>
      <c r="V20" s="36"/>
      <c r="W20" s="36"/>
      <c r="X20" s="36"/>
      <c r="Y20" s="36"/>
      <c r="Z20" s="36"/>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row>
    <row r="21" spans="1:1024" s="25" customFormat="1" ht="15.75" customHeight="1" x14ac:dyDescent="0.2">
      <c r="A21" s="566"/>
      <c r="B21" s="62"/>
      <c r="C21" s="164"/>
      <c r="D21" s="66"/>
      <c r="E21" s="544"/>
      <c r="F21" s="49" t="s">
        <v>102</v>
      </c>
      <c r="G21" s="122">
        <v>1</v>
      </c>
      <c r="H21" s="100"/>
      <c r="I21" s="546"/>
      <c r="J21" s="116"/>
      <c r="K21" s="116"/>
      <c r="L21" s="116"/>
      <c r="M21" s="116"/>
      <c r="N21" s="116">
        <v>12</v>
      </c>
      <c r="O21" s="544"/>
      <c r="P21" s="36"/>
      <c r="Q21" s="36"/>
      <c r="R21" s="36"/>
      <c r="S21" s="36"/>
      <c r="T21" s="36"/>
      <c r="U21" s="36"/>
      <c r="V21" s="36"/>
      <c r="W21" s="36"/>
      <c r="X21" s="36"/>
      <c r="Y21" s="36"/>
      <c r="Z21" s="36"/>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row>
    <row r="22" spans="1:1024" s="25" customFormat="1" ht="15.75" customHeight="1" x14ac:dyDescent="0.2">
      <c r="A22" s="566"/>
      <c r="B22" s="62"/>
      <c r="C22" s="164"/>
      <c r="D22" s="66"/>
      <c r="E22" s="544"/>
      <c r="F22" s="49" t="s">
        <v>103</v>
      </c>
      <c r="G22" s="122">
        <v>1</v>
      </c>
      <c r="H22" s="100"/>
      <c r="I22" s="546"/>
      <c r="J22" s="116"/>
      <c r="K22" s="116"/>
      <c r="L22" s="116"/>
      <c r="M22" s="116"/>
      <c r="N22" s="116">
        <v>12</v>
      </c>
      <c r="O22" s="544"/>
      <c r="P22" s="36"/>
      <c r="Q22" s="36"/>
      <c r="R22" s="36"/>
      <c r="S22" s="36"/>
      <c r="T22" s="36"/>
      <c r="U22" s="36"/>
      <c r="V22" s="36"/>
      <c r="W22" s="36"/>
      <c r="X22" s="36"/>
      <c r="Y22" s="36"/>
      <c r="Z22" s="36"/>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row>
    <row r="23" spans="1:1024" s="25" customFormat="1" ht="16.5" customHeight="1" thickBot="1" x14ac:dyDescent="0.25">
      <c r="A23" s="567"/>
      <c r="B23" s="63"/>
      <c r="C23" s="166"/>
      <c r="D23" s="51"/>
      <c r="E23" s="548"/>
      <c r="F23" s="50" t="s">
        <v>104</v>
      </c>
      <c r="G23" s="120">
        <v>1</v>
      </c>
      <c r="H23" s="218"/>
      <c r="I23" s="537"/>
      <c r="J23" s="117"/>
      <c r="K23" s="117"/>
      <c r="L23" s="117"/>
      <c r="M23" s="117"/>
      <c r="N23" s="117">
        <v>12</v>
      </c>
      <c r="O23" s="548"/>
      <c r="P23" s="36"/>
      <c r="Q23" s="36"/>
      <c r="R23" s="36"/>
      <c r="S23" s="36"/>
      <c r="T23" s="36"/>
      <c r="U23" s="36"/>
      <c r="V23" s="36"/>
      <c r="W23" s="36"/>
      <c r="X23" s="36"/>
      <c r="Y23" s="36"/>
      <c r="Z23" s="3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row>
    <row r="24" spans="1:1024" s="25" customFormat="1" ht="16.5" thickTop="1" x14ac:dyDescent="0.2">
      <c r="A24" s="565" t="s">
        <v>318</v>
      </c>
      <c r="B24" s="131" t="s">
        <v>23</v>
      </c>
      <c r="C24" s="582" t="s">
        <v>174</v>
      </c>
      <c r="D24" s="583"/>
      <c r="E24" s="195"/>
      <c r="F24" s="112"/>
      <c r="G24" s="81"/>
      <c r="H24" s="146">
        <v>1</v>
      </c>
      <c r="I24" s="538">
        <v>3</v>
      </c>
      <c r="J24" s="116"/>
      <c r="K24" s="116"/>
      <c r="L24" s="116"/>
      <c r="M24" s="116"/>
      <c r="N24" s="172"/>
      <c r="O24" s="562">
        <f>SUM(J25:J34)+SUM(L25:M33)+N25+N34</f>
        <v>59</v>
      </c>
      <c r="P24" s="36" t="s">
        <v>199</v>
      </c>
      <c r="Q24" s="36"/>
      <c r="R24" s="36" t="s">
        <v>199</v>
      </c>
      <c r="S24" s="36"/>
      <c r="T24" s="36"/>
      <c r="U24" s="36"/>
      <c r="V24" s="36"/>
      <c r="W24" s="36"/>
      <c r="X24" s="36"/>
      <c r="Y24" s="36"/>
      <c r="Z24" s="3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row>
    <row r="25" spans="1:1024" s="25" customFormat="1" ht="14.25" customHeight="1" x14ac:dyDescent="0.2">
      <c r="A25" s="566"/>
      <c r="B25" s="62" t="s">
        <v>24</v>
      </c>
      <c r="C25" s="164" t="s">
        <v>147</v>
      </c>
      <c r="D25" s="199"/>
      <c r="E25" s="97" t="s">
        <v>39</v>
      </c>
      <c r="F25" s="112" t="s">
        <v>105</v>
      </c>
      <c r="G25" s="81">
        <v>1</v>
      </c>
      <c r="H25" s="90">
        <v>1</v>
      </c>
      <c r="I25" s="546"/>
      <c r="J25" s="116">
        <v>4</v>
      </c>
      <c r="K25" s="116"/>
      <c r="L25" s="116"/>
      <c r="M25" s="116"/>
      <c r="N25" s="116">
        <v>6</v>
      </c>
      <c r="O25" s="544"/>
      <c r="P25" s="43"/>
      <c r="Q25" s="36"/>
      <c r="R25" s="36"/>
      <c r="S25" s="36"/>
      <c r="T25" s="36"/>
      <c r="U25" s="36"/>
      <c r="V25" s="36"/>
      <c r="W25" s="36"/>
      <c r="X25" s="36"/>
      <c r="Y25" s="36"/>
      <c r="Z25" s="3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row>
    <row r="26" spans="1:1024" s="25" customFormat="1" ht="14.25" customHeight="1" x14ac:dyDescent="0.2">
      <c r="A26" s="566"/>
      <c r="B26" s="232"/>
      <c r="C26" s="111"/>
      <c r="D26" s="200"/>
      <c r="E26" s="136"/>
      <c r="F26" s="136" t="s">
        <v>146</v>
      </c>
      <c r="G26" s="189">
        <v>1</v>
      </c>
      <c r="H26" s="219"/>
      <c r="I26" s="546"/>
      <c r="J26" s="170"/>
      <c r="K26" s="170"/>
      <c r="L26" s="170"/>
      <c r="M26" s="170"/>
      <c r="N26" s="170"/>
      <c r="O26" s="544"/>
      <c r="P26" s="43"/>
      <c r="Q26" s="36"/>
      <c r="R26" s="36"/>
      <c r="S26" s="36"/>
      <c r="T26" s="36"/>
      <c r="U26" s="36"/>
      <c r="V26" s="36"/>
      <c r="W26" s="36"/>
      <c r="X26" s="36"/>
      <c r="Y26" s="36"/>
      <c r="Z26" s="3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row>
    <row r="27" spans="1:1024" s="25" customFormat="1" ht="14.25" customHeight="1" x14ac:dyDescent="0.2">
      <c r="A27" s="566"/>
      <c r="B27" s="62"/>
      <c r="C27" s="201" t="s">
        <v>148</v>
      </c>
      <c r="D27" s="66"/>
      <c r="E27" s="135"/>
      <c r="F27" s="112"/>
      <c r="G27" s="81"/>
      <c r="H27" s="116">
        <v>1</v>
      </c>
      <c r="I27" s="546"/>
      <c r="J27" s="116"/>
      <c r="K27" s="116"/>
      <c r="L27" s="116"/>
      <c r="M27" s="116">
        <v>24</v>
      </c>
      <c r="N27" s="116"/>
      <c r="O27" s="544"/>
      <c r="P27" s="36"/>
      <c r="Q27" s="36"/>
      <c r="R27" s="36"/>
      <c r="S27" s="36"/>
      <c r="T27" s="36"/>
      <c r="U27" s="36"/>
      <c r="V27" s="36"/>
      <c r="W27" s="36"/>
      <c r="X27" s="36"/>
      <c r="Y27" s="36"/>
      <c r="Z27" s="3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row>
    <row r="28" spans="1:1024" s="25" customFormat="1" ht="14.25" customHeight="1" x14ac:dyDescent="0.2">
      <c r="A28" s="566"/>
      <c r="B28" s="62" t="s">
        <v>25</v>
      </c>
      <c r="C28" s="164" t="s">
        <v>26</v>
      </c>
      <c r="D28" s="66"/>
      <c r="E28" s="112"/>
      <c r="F28" s="112" t="s">
        <v>149</v>
      </c>
      <c r="G28" s="81"/>
      <c r="H28" s="146"/>
      <c r="I28" s="546"/>
      <c r="J28" s="116"/>
      <c r="K28" s="116"/>
      <c r="L28" s="116"/>
      <c r="M28" s="116"/>
      <c r="N28" s="116"/>
      <c r="O28" s="544"/>
      <c r="P28" s="36"/>
      <c r="Q28" s="36"/>
      <c r="R28" s="36"/>
      <c r="S28" s="36"/>
      <c r="T28" s="36"/>
      <c r="U28" s="36"/>
      <c r="V28" s="36"/>
      <c r="W28" s="36"/>
      <c r="X28" s="36"/>
      <c r="Y28" s="36"/>
      <c r="Z28" s="3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row>
    <row r="29" spans="1:1024" s="25" customFormat="1" ht="14.25" customHeight="1" x14ac:dyDescent="0.2">
      <c r="A29" s="566"/>
      <c r="B29" s="232" t="s">
        <v>28</v>
      </c>
      <c r="C29" s="111" t="s">
        <v>139</v>
      </c>
      <c r="D29" s="200"/>
      <c r="E29" s="136"/>
      <c r="F29" s="136" t="s">
        <v>149</v>
      </c>
      <c r="G29" s="189"/>
      <c r="H29" s="220"/>
      <c r="I29" s="546"/>
      <c r="J29" s="170"/>
      <c r="K29" s="170"/>
      <c r="L29" s="170"/>
      <c r="M29" s="170"/>
      <c r="N29" s="170"/>
      <c r="O29" s="544"/>
      <c r="P29" s="36"/>
      <c r="Q29" s="36"/>
      <c r="R29" s="36"/>
      <c r="S29" s="36"/>
      <c r="T29" s="36"/>
      <c r="U29" s="36"/>
      <c r="V29" s="36"/>
      <c r="W29" s="36"/>
      <c r="X29" s="36"/>
      <c r="Y29" s="36"/>
      <c r="Z29" s="36"/>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row>
    <row r="30" spans="1:1024" s="25" customFormat="1" ht="14.25" customHeight="1" x14ac:dyDescent="0.2">
      <c r="A30" s="566"/>
      <c r="B30" s="233" t="s">
        <v>30</v>
      </c>
      <c r="C30" s="211" t="s">
        <v>175</v>
      </c>
      <c r="D30" s="227"/>
      <c r="E30" s="113"/>
      <c r="F30" s="113" t="s">
        <v>31</v>
      </c>
      <c r="G30" s="214" t="s">
        <v>32</v>
      </c>
      <c r="H30" s="214" t="s">
        <v>32</v>
      </c>
      <c r="I30" s="546"/>
      <c r="J30" s="214"/>
      <c r="K30" s="214"/>
      <c r="L30" s="214"/>
      <c r="M30" s="214">
        <v>1</v>
      </c>
      <c r="N30" s="214"/>
      <c r="O30" s="544"/>
      <c r="P30" s="36"/>
      <c r="Q30" s="36"/>
      <c r="R30" s="36"/>
      <c r="S30" s="36"/>
      <c r="T30" s="36"/>
      <c r="U30" s="36"/>
      <c r="V30" s="36"/>
      <c r="W30" s="36"/>
      <c r="X30" s="36"/>
      <c r="Y30" s="36"/>
      <c r="Z30" s="36"/>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row>
    <row r="31" spans="1:1024" s="25" customFormat="1" ht="14.25" customHeight="1" x14ac:dyDescent="0.2">
      <c r="A31" s="566"/>
      <c r="B31" s="232" t="s">
        <v>33</v>
      </c>
      <c r="C31" s="111" t="s">
        <v>316</v>
      </c>
      <c r="D31" s="200"/>
      <c r="E31" s="136"/>
      <c r="F31" s="151" t="s">
        <v>34</v>
      </c>
      <c r="G31" s="170" t="s">
        <v>35</v>
      </c>
      <c r="H31" s="220"/>
      <c r="I31" s="546"/>
      <c r="J31" s="170"/>
      <c r="K31" s="170"/>
      <c r="L31" s="170"/>
      <c r="M31" s="170">
        <v>3</v>
      </c>
      <c r="N31" s="170"/>
      <c r="O31" s="544"/>
      <c r="P31" s="36" t="s">
        <v>199</v>
      </c>
      <c r="Q31" s="36"/>
      <c r="R31" s="36"/>
      <c r="S31" s="36"/>
      <c r="T31" s="36"/>
      <c r="U31" s="36"/>
      <c r="V31" s="36"/>
      <c r="W31" s="36"/>
      <c r="X31" s="36"/>
      <c r="Y31" s="36"/>
      <c r="Z31" s="36"/>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row>
    <row r="32" spans="1:1024" s="25" customFormat="1" ht="14.25" customHeight="1" x14ac:dyDescent="0.2">
      <c r="A32" s="566"/>
      <c r="B32" s="232" t="s">
        <v>36</v>
      </c>
      <c r="C32" s="211" t="s">
        <v>176</v>
      </c>
      <c r="D32" s="227"/>
      <c r="E32" s="136"/>
      <c r="F32" s="151" t="s">
        <v>34</v>
      </c>
      <c r="G32" s="170" t="s">
        <v>35</v>
      </c>
      <c r="H32" s="221"/>
      <c r="I32" s="546"/>
      <c r="J32" s="170"/>
      <c r="K32" s="170"/>
      <c r="L32" s="162"/>
      <c r="M32" s="170">
        <v>4</v>
      </c>
      <c r="N32" s="170"/>
      <c r="O32" s="544"/>
      <c r="P32" s="36" t="s">
        <v>199</v>
      </c>
      <c r="Q32" s="36"/>
      <c r="R32" s="36"/>
      <c r="S32" s="36"/>
      <c r="T32" s="36"/>
      <c r="U32" s="36"/>
      <c r="V32" s="36"/>
      <c r="W32" s="36"/>
      <c r="X32" s="36"/>
      <c r="Y32" s="36"/>
      <c r="Z32" s="36"/>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row>
    <row r="33" spans="1:1024" s="25" customFormat="1" ht="14.25" customHeight="1" x14ac:dyDescent="0.2">
      <c r="A33" s="566"/>
      <c r="B33" s="232" t="s">
        <v>37</v>
      </c>
      <c r="C33" s="111" t="s">
        <v>140</v>
      </c>
      <c r="D33" s="200"/>
      <c r="E33" s="136"/>
      <c r="F33" s="136" t="s">
        <v>149</v>
      </c>
      <c r="G33" s="189"/>
      <c r="H33" s="170">
        <v>1</v>
      </c>
      <c r="I33" s="546"/>
      <c r="J33" s="170"/>
      <c r="K33" s="170"/>
      <c r="L33" s="215"/>
      <c r="M33" s="170">
        <v>10</v>
      </c>
      <c r="N33" s="170"/>
      <c r="O33" s="544"/>
      <c r="P33" s="36" t="s">
        <v>199</v>
      </c>
      <c r="Q33" s="36"/>
      <c r="R33" s="36"/>
      <c r="S33" s="36"/>
      <c r="T33" s="36"/>
      <c r="U33" s="36"/>
      <c r="V33" s="36"/>
      <c r="W33" s="36"/>
      <c r="X33" s="36"/>
      <c r="Y33" s="36"/>
      <c r="Z33" s="3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row>
    <row r="34" spans="1:1024" s="25" customFormat="1" ht="15" customHeight="1" thickBot="1" x14ac:dyDescent="0.25">
      <c r="A34" s="566"/>
      <c r="B34" s="62"/>
      <c r="C34" s="164" t="s">
        <v>90</v>
      </c>
      <c r="D34" s="66"/>
      <c r="E34" s="112"/>
      <c r="F34" s="112" t="s">
        <v>118</v>
      </c>
      <c r="G34" s="223" t="s">
        <v>92</v>
      </c>
      <c r="H34" s="116" t="s">
        <v>92</v>
      </c>
      <c r="I34" s="546"/>
      <c r="J34" s="116"/>
      <c r="K34" s="116"/>
      <c r="L34" s="116"/>
      <c r="M34" s="116"/>
      <c r="N34" s="116">
        <v>7</v>
      </c>
      <c r="O34" s="544"/>
      <c r="P34" s="36"/>
      <c r="Q34" s="36"/>
      <c r="R34" s="36"/>
      <c r="S34" s="36"/>
      <c r="T34" s="36"/>
      <c r="U34" s="36"/>
      <c r="V34" s="36"/>
      <c r="W34" s="36"/>
      <c r="X34" s="36"/>
      <c r="Y34" s="36"/>
      <c r="Z34" s="3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row>
    <row r="35" spans="1:1024" s="25" customFormat="1" ht="15" customHeight="1" thickTop="1" x14ac:dyDescent="0.2">
      <c r="A35" s="565" t="s">
        <v>319</v>
      </c>
      <c r="B35" s="234" t="s">
        <v>311</v>
      </c>
      <c r="C35" s="584" t="s">
        <v>230</v>
      </c>
      <c r="D35" s="585"/>
      <c r="E35" s="562" t="s">
        <v>206</v>
      </c>
      <c r="F35" s="121" t="s">
        <v>27</v>
      </c>
      <c r="G35" s="192">
        <v>1</v>
      </c>
      <c r="H35" s="184">
        <v>1</v>
      </c>
      <c r="I35" s="538">
        <v>3</v>
      </c>
      <c r="J35" s="127">
        <v>1</v>
      </c>
      <c r="K35" s="127">
        <v>4</v>
      </c>
      <c r="L35" s="216"/>
      <c r="M35" s="127">
        <v>14</v>
      </c>
      <c r="N35" s="127"/>
      <c r="O35" s="562">
        <f>SUM(J35:J40)+SUM(L35:N40)</f>
        <v>42</v>
      </c>
      <c r="P35" s="36"/>
      <c r="Q35" s="36" t="s">
        <v>199</v>
      </c>
      <c r="R35" s="36" t="s">
        <v>199</v>
      </c>
      <c r="S35" s="36"/>
      <c r="T35" s="36"/>
      <c r="U35" s="36" t="s">
        <v>199</v>
      </c>
      <c r="V35" s="36"/>
      <c r="W35" s="36"/>
      <c r="X35" s="36"/>
      <c r="Y35" s="36"/>
      <c r="Z35" s="3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row>
    <row r="36" spans="1:1024" s="25" customFormat="1" ht="15" customHeight="1" x14ac:dyDescent="0.2">
      <c r="A36" s="566"/>
      <c r="B36" s="208"/>
      <c r="C36" s="570"/>
      <c r="D36" s="571"/>
      <c r="E36" s="545"/>
      <c r="F36" s="150" t="s">
        <v>105</v>
      </c>
      <c r="G36" s="190">
        <v>1</v>
      </c>
      <c r="H36" s="185"/>
      <c r="I36" s="547"/>
      <c r="J36" s="154"/>
      <c r="K36" s="154"/>
      <c r="L36" s="213"/>
      <c r="M36" s="154"/>
      <c r="N36" s="154"/>
      <c r="O36" s="544"/>
      <c r="P36" s="36"/>
      <c r="Q36" s="36"/>
      <c r="R36" s="36"/>
      <c r="S36" s="36"/>
      <c r="T36" s="36"/>
      <c r="U36" s="36"/>
      <c r="V36" s="36"/>
      <c r="W36" s="36"/>
      <c r="X36" s="36"/>
      <c r="Y36" s="36"/>
      <c r="Z36" s="3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row>
    <row r="37" spans="1:1024" s="25" customFormat="1" ht="15" customHeight="1" x14ac:dyDescent="0.2">
      <c r="A37" s="566"/>
      <c r="B37" s="163" t="s">
        <v>312</v>
      </c>
      <c r="C37" s="582" t="s">
        <v>231</v>
      </c>
      <c r="D37" s="583"/>
      <c r="E37" s="563" t="s">
        <v>206</v>
      </c>
      <c r="F37" s="112" t="s">
        <v>27</v>
      </c>
      <c r="G37" s="81">
        <v>1</v>
      </c>
      <c r="H37" s="146">
        <v>1</v>
      </c>
      <c r="I37" s="536">
        <v>3</v>
      </c>
      <c r="J37" s="116">
        <v>1</v>
      </c>
      <c r="K37" s="116">
        <v>4</v>
      </c>
      <c r="L37" s="162"/>
      <c r="M37" s="116">
        <v>14</v>
      </c>
      <c r="N37" s="116"/>
      <c r="O37" s="544"/>
      <c r="P37" s="36"/>
      <c r="Q37" s="36" t="s">
        <v>199</v>
      </c>
      <c r="R37" s="36" t="s">
        <v>199</v>
      </c>
      <c r="S37" s="36"/>
      <c r="T37" s="36"/>
      <c r="U37" s="36" t="s">
        <v>199</v>
      </c>
      <c r="V37" s="36"/>
      <c r="W37" s="36"/>
      <c r="X37" s="36"/>
      <c r="Y37" s="36"/>
      <c r="Z37" s="3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row>
    <row r="38" spans="1:1024" s="25" customFormat="1" ht="15" customHeight="1" x14ac:dyDescent="0.2">
      <c r="A38" s="566"/>
      <c r="B38" s="131"/>
      <c r="C38" s="570"/>
      <c r="D38" s="571"/>
      <c r="E38" s="545"/>
      <c r="F38" s="150" t="s">
        <v>105</v>
      </c>
      <c r="G38" s="190">
        <v>1</v>
      </c>
      <c r="H38" s="185"/>
      <c r="I38" s="547"/>
      <c r="J38" s="154"/>
      <c r="K38" s="154"/>
      <c r="L38" s="213"/>
      <c r="M38" s="154"/>
      <c r="N38" s="154"/>
      <c r="O38" s="544"/>
      <c r="P38" s="36"/>
      <c r="Q38" s="36"/>
      <c r="R38" s="36"/>
      <c r="S38" s="36"/>
      <c r="T38" s="36"/>
      <c r="U38" s="36"/>
      <c r="V38" s="36"/>
      <c r="W38" s="36"/>
      <c r="X38" s="36"/>
      <c r="Y38" s="36"/>
      <c r="Z38" s="3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row>
    <row r="39" spans="1:1024" s="25" customFormat="1" ht="15" customHeight="1" x14ac:dyDescent="0.2">
      <c r="A39" s="566"/>
      <c r="B39" s="163" t="s">
        <v>313</v>
      </c>
      <c r="C39" s="582" t="s">
        <v>232</v>
      </c>
      <c r="D39" s="583"/>
      <c r="E39" s="563" t="s">
        <v>206</v>
      </c>
      <c r="F39" s="112" t="s">
        <v>27</v>
      </c>
      <c r="G39" s="81">
        <v>1</v>
      </c>
      <c r="H39" s="146">
        <v>1</v>
      </c>
      <c r="I39" s="536">
        <v>3</v>
      </c>
      <c r="J39" s="116"/>
      <c r="K39" s="116">
        <v>6</v>
      </c>
      <c r="L39" s="162"/>
      <c r="M39" s="116">
        <v>12</v>
      </c>
      <c r="N39" s="116"/>
      <c r="O39" s="544"/>
      <c r="P39" s="36"/>
      <c r="Q39" s="36" t="s">
        <v>199</v>
      </c>
      <c r="R39" s="36" t="s">
        <v>199</v>
      </c>
      <c r="S39" s="36"/>
      <c r="T39" s="36"/>
      <c r="U39" s="36" t="s">
        <v>199</v>
      </c>
      <c r="V39" s="36"/>
      <c r="W39" s="36"/>
      <c r="X39" s="36"/>
      <c r="Y39" s="36"/>
      <c r="Z39" s="36"/>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row>
    <row r="40" spans="1:1024" s="25" customFormat="1" ht="15" customHeight="1" thickBot="1" x14ac:dyDescent="0.25">
      <c r="A40" s="567"/>
      <c r="B40" s="209"/>
      <c r="C40" s="580"/>
      <c r="D40" s="581"/>
      <c r="E40" s="548"/>
      <c r="F40" s="50" t="s">
        <v>106</v>
      </c>
      <c r="G40" s="67">
        <v>1</v>
      </c>
      <c r="H40" s="218"/>
      <c r="I40" s="537"/>
      <c r="J40" s="117"/>
      <c r="K40" s="117"/>
      <c r="L40" s="117"/>
      <c r="M40" s="117"/>
      <c r="N40" s="117"/>
      <c r="O40" s="548"/>
      <c r="P40" s="36"/>
      <c r="Q40" s="36"/>
      <c r="R40" s="36"/>
      <c r="S40" s="36"/>
      <c r="T40" s="36"/>
      <c r="U40" s="36"/>
      <c r="V40" s="36"/>
      <c r="W40" s="36"/>
      <c r="X40" s="36"/>
      <c r="Y40" s="36"/>
      <c r="Z40" s="36"/>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row>
    <row r="41" spans="1:1024" s="25" customFormat="1" ht="15" customHeight="1" thickTop="1" x14ac:dyDescent="0.2">
      <c r="A41" s="565" t="s">
        <v>320</v>
      </c>
      <c r="B41" s="234" t="s">
        <v>314</v>
      </c>
      <c r="C41" s="584" t="s">
        <v>233</v>
      </c>
      <c r="D41" s="585"/>
      <c r="E41" s="562" t="s">
        <v>207</v>
      </c>
      <c r="F41" s="121" t="s">
        <v>149</v>
      </c>
      <c r="G41" s="192">
        <v>1</v>
      </c>
      <c r="H41" s="184">
        <v>2</v>
      </c>
      <c r="I41" s="538">
        <v>5</v>
      </c>
      <c r="J41" s="127">
        <v>6</v>
      </c>
      <c r="K41" s="127">
        <v>7</v>
      </c>
      <c r="L41" s="127">
        <v>2</v>
      </c>
      <c r="M41" s="127">
        <v>14</v>
      </c>
      <c r="N41" s="127"/>
      <c r="O41" s="562">
        <f>SUM(J41:J43,L41:M41,M43)</f>
        <v>40</v>
      </c>
      <c r="P41" s="36" t="s">
        <v>199</v>
      </c>
      <c r="Q41" s="36" t="s">
        <v>199</v>
      </c>
      <c r="R41" s="36" t="s">
        <v>199</v>
      </c>
      <c r="S41" s="36"/>
      <c r="T41" s="36"/>
      <c r="U41" s="36" t="s">
        <v>199</v>
      </c>
      <c r="V41" s="36"/>
      <c r="W41" s="36"/>
      <c r="X41" s="36"/>
      <c r="Y41" s="36"/>
      <c r="Z41" s="36"/>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row>
    <row r="42" spans="1:1024" s="25" customFormat="1" ht="15" customHeight="1" x14ac:dyDescent="0.2">
      <c r="A42" s="566"/>
      <c r="B42" s="235"/>
      <c r="C42" s="570"/>
      <c r="D42" s="571"/>
      <c r="E42" s="564"/>
      <c r="F42" s="136" t="s">
        <v>105</v>
      </c>
      <c r="G42" s="189">
        <v>1</v>
      </c>
      <c r="H42" s="222"/>
      <c r="I42" s="539"/>
      <c r="J42" s="170"/>
      <c r="K42" s="170"/>
      <c r="L42" s="170"/>
      <c r="M42" s="170"/>
      <c r="N42" s="170"/>
      <c r="O42" s="544"/>
      <c r="P42" s="36"/>
      <c r="Q42" s="36"/>
      <c r="R42" s="36"/>
      <c r="S42" s="36"/>
      <c r="T42" s="36"/>
      <c r="U42" s="36"/>
      <c r="V42" s="36"/>
      <c r="W42" s="36"/>
      <c r="X42" s="36"/>
      <c r="Y42" s="36"/>
      <c r="Z42" s="36"/>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row>
    <row r="43" spans="1:1024" s="25" customFormat="1" ht="14.25" customHeight="1" x14ac:dyDescent="0.2">
      <c r="A43" s="566"/>
      <c r="B43" s="131" t="s">
        <v>315</v>
      </c>
      <c r="C43" s="582" t="s">
        <v>234</v>
      </c>
      <c r="D43" s="583"/>
      <c r="E43" s="543" t="s">
        <v>207</v>
      </c>
      <c r="F43" s="112" t="s">
        <v>149</v>
      </c>
      <c r="G43" s="81">
        <v>1</v>
      </c>
      <c r="H43" s="146">
        <v>2</v>
      </c>
      <c r="I43" s="540">
        <v>4</v>
      </c>
      <c r="J43" s="116">
        <v>8</v>
      </c>
      <c r="K43" s="116"/>
      <c r="L43" s="116"/>
      <c r="M43" s="116">
        <v>10</v>
      </c>
      <c r="N43" s="116"/>
      <c r="O43" s="544"/>
      <c r="P43" s="36"/>
      <c r="Q43" s="36" t="s">
        <v>199</v>
      </c>
      <c r="R43" s="36" t="s">
        <v>199</v>
      </c>
      <c r="S43" s="36"/>
      <c r="T43" s="36"/>
      <c r="U43" s="36"/>
      <c r="V43" s="36"/>
      <c r="W43" s="36"/>
      <c r="X43" s="36"/>
      <c r="Y43" s="36"/>
      <c r="Z43" s="3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row>
    <row r="44" spans="1:1024" s="25" customFormat="1" ht="15" customHeight="1" thickBot="1" x14ac:dyDescent="0.25">
      <c r="A44" s="567"/>
      <c r="B44" s="79"/>
      <c r="C44" s="161"/>
      <c r="D44" s="205"/>
      <c r="E44" s="548"/>
      <c r="F44" s="137" t="s">
        <v>203</v>
      </c>
      <c r="G44" s="67">
        <v>1</v>
      </c>
      <c r="H44" s="218"/>
      <c r="I44" s="537"/>
      <c r="J44" s="117"/>
      <c r="K44" s="117"/>
      <c r="L44" s="117"/>
      <c r="M44" s="117"/>
      <c r="N44" s="117"/>
      <c r="O44" s="548"/>
      <c r="P44" s="36"/>
      <c r="Q44" s="52"/>
      <c r="R44" s="36"/>
      <c r="S44" s="36"/>
      <c r="T44" s="36" t="s">
        <v>39</v>
      </c>
      <c r="U44" s="36"/>
      <c r="V44" s="36"/>
      <c r="W44" s="36"/>
      <c r="X44" s="36"/>
      <c r="Y44" s="36"/>
      <c r="Z44" s="3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row>
    <row r="45" spans="1:1024" s="25" customFormat="1" ht="16.5" thickTop="1" x14ac:dyDescent="0.2">
      <c r="A45" s="561" t="s">
        <v>40</v>
      </c>
      <c r="B45" s="561"/>
      <c r="C45" s="561"/>
      <c r="D45" s="561"/>
      <c r="E45" s="224"/>
      <c r="F45" s="156"/>
      <c r="G45" s="154"/>
      <c r="H45" s="185"/>
      <c r="I45" s="175">
        <f t="shared" ref="I45:O45" si="0">SUM(I11:I44)</f>
        <v>30</v>
      </c>
      <c r="J45" s="154">
        <f t="shared" si="0"/>
        <v>27.5</v>
      </c>
      <c r="K45" s="154">
        <f t="shared" si="0"/>
        <v>21</v>
      </c>
      <c r="L45" s="154">
        <f t="shared" si="0"/>
        <v>5</v>
      </c>
      <c r="M45" s="154">
        <f t="shared" si="0"/>
        <v>152</v>
      </c>
      <c r="N45" s="154">
        <f t="shared" si="0"/>
        <v>87</v>
      </c>
      <c r="O45" s="154">
        <f t="shared" si="0"/>
        <v>250.5</v>
      </c>
      <c r="P45" s="36"/>
      <c r="Q45" s="54"/>
      <c r="R45" s="36"/>
      <c r="S45" s="36"/>
      <c r="T45" s="36"/>
      <c r="U45" s="36"/>
      <c r="V45" s="36"/>
      <c r="W45" s="36"/>
      <c r="X45" s="36"/>
      <c r="Y45" s="36"/>
      <c r="Z45" s="3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row>
    <row r="46" spans="1:1024" x14ac:dyDescent="0.2">
      <c r="C46" s="1" t="s">
        <v>41</v>
      </c>
      <c r="G46" s="9" t="s">
        <v>42</v>
      </c>
      <c r="J46" s="28"/>
      <c r="M46" s="8"/>
      <c r="N46" s="8"/>
      <c r="R46" s="7"/>
    </row>
    <row r="47" spans="1:1024" s="58" customFormat="1" x14ac:dyDescent="0.2">
      <c r="B47" s="21" t="s">
        <v>216</v>
      </c>
      <c r="C47" s="14"/>
      <c r="D47" s="14"/>
      <c r="E47" s="14"/>
      <c r="F47" s="14"/>
      <c r="G47" s="59"/>
      <c r="H47" s="14"/>
      <c r="I47" s="59"/>
      <c r="J47" s="59"/>
      <c r="K47" s="14"/>
      <c r="L47" s="14"/>
      <c r="M47" s="14"/>
      <c r="N47" s="14"/>
      <c r="O47" s="14"/>
      <c r="P47" s="14"/>
      <c r="Q47" s="14"/>
      <c r="R47" s="32"/>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row>
    <row r="48" spans="1:1024" x14ac:dyDescent="0.2">
      <c r="B48" s="139" t="s">
        <v>150</v>
      </c>
      <c r="C48" s="32"/>
      <c r="D48" s="32"/>
      <c r="E48" s="32"/>
      <c r="R48" s="7"/>
    </row>
    <row r="49" spans="2:1024" x14ac:dyDescent="0.2">
      <c r="B49" s="139" t="s">
        <v>141</v>
      </c>
      <c r="C49" s="32"/>
      <c r="D49" s="32"/>
      <c r="E49" s="32"/>
    </row>
    <row r="50" spans="2:1024" s="56" customFormat="1" x14ac:dyDescent="0.2">
      <c r="B50" s="26" t="s">
        <v>43</v>
      </c>
      <c r="C50" s="57"/>
      <c r="D50" s="57"/>
      <c r="E50" s="57"/>
      <c r="F50" s="57"/>
      <c r="G50" s="42"/>
      <c r="H50" s="57"/>
      <c r="I50" s="42"/>
      <c r="J50" s="42"/>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c r="QJ50" s="57"/>
      <c r="QK50" s="57"/>
      <c r="QL50" s="57"/>
      <c r="QM50" s="57"/>
      <c r="QN50" s="57"/>
      <c r="QO50" s="57"/>
      <c r="QP50" s="57"/>
      <c r="QQ50" s="57"/>
      <c r="QR50" s="57"/>
      <c r="QS50" s="57"/>
      <c r="QT50" s="57"/>
      <c r="QU50" s="57"/>
      <c r="QV50" s="57"/>
      <c r="QW50" s="57"/>
      <c r="QX50" s="57"/>
      <c r="QY50" s="57"/>
      <c r="QZ50" s="57"/>
      <c r="RA50" s="57"/>
      <c r="RB50" s="57"/>
      <c r="RC50" s="57"/>
      <c r="RD50" s="57"/>
      <c r="RE50" s="57"/>
      <c r="RF50" s="57"/>
      <c r="RG50" s="57"/>
      <c r="RH50" s="57"/>
      <c r="RI50" s="57"/>
      <c r="RJ50" s="57"/>
      <c r="RK50" s="57"/>
      <c r="RL50" s="57"/>
      <c r="RM50" s="57"/>
      <c r="RN50" s="57"/>
      <c r="RO50" s="57"/>
      <c r="RP50" s="57"/>
      <c r="RQ50" s="57"/>
      <c r="RR50" s="57"/>
      <c r="RS50" s="57"/>
      <c r="RT50" s="57"/>
      <c r="RU50" s="57"/>
      <c r="RV50" s="57"/>
      <c r="RW50" s="57"/>
      <c r="RX50" s="57"/>
      <c r="RY50" s="57"/>
      <c r="RZ50" s="57"/>
      <c r="SA50" s="57"/>
      <c r="SB50" s="57"/>
      <c r="SC50" s="57"/>
      <c r="SD50" s="57"/>
      <c r="SE50" s="57"/>
      <c r="SF50" s="57"/>
      <c r="SG50" s="57"/>
      <c r="SH50" s="57"/>
      <c r="SI50" s="57"/>
      <c r="SJ50" s="57"/>
      <c r="SK50" s="57"/>
      <c r="SL50" s="57"/>
      <c r="SM50" s="57"/>
      <c r="SN50" s="57"/>
      <c r="SO50" s="57"/>
      <c r="SP50" s="57"/>
      <c r="SQ50" s="57"/>
      <c r="SR50" s="57"/>
      <c r="SS50" s="57"/>
      <c r="ST50" s="57"/>
      <c r="SU50" s="57"/>
      <c r="SV50" s="57"/>
      <c r="SW50" s="57"/>
      <c r="SX50" s="57"/>
      <c r="SY50" s="57"/>
      <c r="SZ50" s="57"/>
      <c r="TA50" s="57"/>
      <c r="TB50" s="57"/>
      <c r="TC50" s="57"/>
      <c r="TD50" s="57"/>
      <c r="TE50" s="57"/>
      <c r="TF50" s="57"/>
      <c r="TG50" s="57"/>
      <c r="TH50" s="57"/>
      <c r="TI50" s="57"/>
      <c r="TJ50" s="57"/>
      <c r="TK50" s="57"/>
      <c r="TL50" s="57"/>
      <c r="TM50" s="57"/>
      <c r="TN50" s="57"/>
      <c r="TO50" s="57"/>
      <c r="TP50" s="57"/>
      <c r="TQ50" s="57"/>
      <c r="TR50" s="57"/>
      <c r="TS50" s="57"/>
      <c r="TT50" s="57"/>
      <c r="TU50" s="57"/>
      <c r="TV50" s="57"/>
      <c r="TW50" s="57"/>
      <c r="TX50" s="57"/>
      <c r="TY50" s="57"/>
      <c r="TZ50" s="57"/>
      <c r="UA50" s="57"/>
      <c r="UB50" s="57"/>
      <c r="UC50" s="57"/>
      <c r="UD50" s="57"/>
      <c r="UE50" s="57"/>
      <c r="UF50" s="57"/>
      <c r="UG50" s="57"/>
      <c r="UH50" s="57"/>
      <c r="UI50" s="57"/>
      <c r="UJ50" s="57"/>
      <c r="UK50" s="57"/>
      <c r="UL50" s="57"/>
      <c r="UM50" s="57"/>
      <c r="UN50" s="57"/>
      <c r="UO50" s="57"/>
      <c r="UP50" s="57"/>
      <c r="UQ50" s="57"/>
      <c r="UR50" s="57"/>
      <c r="US50" s="57"/>
      <c r="UT50" s="57"/>
      <c r="UU50" s="57"/>
      <c r="UV50" s="57"/>
      <c r="UW50" s="57"/>
      <c r="UX50" s="57"/>
      <c r="UY50" s="57"/>
      <c r="UZ50" s="57"/>
      <c r="VA50" s="57"/>
      <c r="VB50" s="57"/>
      <c r="VC50" s="57"/>
      <c r="VD50" s="57"/>
      <c r="VE50" s="57"/>
      <c r="VF50" s="57"/>
      <c r="VG50" s="57"/>
      <c r="VH50" s="57"/>
      <c r="VI50" s="57"/>
      <c r="VJ50" s="57"/>
      <c r="VK50" s="57"/>
      <c r="VL50" s="57"/>
      <c r="VM50" s="57"/>
      <c r="VN50" s="57"/>
      <c r="VO50" s="57"/>
      <c r="VP50" s="57"/>
      <c r="VQ50" s="57"/>
      <c r="VR50" s="57"/>
      <c r="VS50" s="57"/>
      <c r="VT50" s="57"/>
      <c r="VU50" s="57"/>
      <c r="VV50" s="57"/>
      <c r="VW50" s="57"/>
      <c r="VX50" s="57"/>
      <c r="VY50" s="57"/>
      <c r="VZ50" s="57"/>
      <c r="WA50" s="57"/>
      <c r="WB50" s="57"/>
      <c r="WC50" s="57"/>
      <c r="WD50" s="57"/>
      <c r="WE50" s="57"/>
      <c r="WF50" s="57"/>
      <c r="WG50" s="57"/>
      <c r="WH50" s="57"/>
      <c r="WI50" s="57"/>
      <c r="WJ50" s="57"/>
      <c r="WK50" s="57"/>
      <c r="WL50" s="57"/>
      <c r="WM50" s="57"/>
      <c r="WN50" s="57"/>
      <c r="WO50" s="57"/>
      <c r="WP50" s="57"/>
      <c r="WQ50" s="57"/>
      <c r="WR50" s="57"/>
      <c r="WS50" s="57"/>
      <c r="WT50" s="57"/>
      <c r="WU50" s="57"/>
      <c r="WV50" s="57"/>
      <c r="WW50" s="57"/>
      <c r="WX50" s="57"/>
      <c r="WY50" s="57"/>
      <c r="WZ50" s="57"/>
      <c r="XA50" s="57"/>
      <c r="XB50" s="57"/>
      <c r="XC50" s="57"/>
      <c r="XD50" s="57"/>
      <c r="XE50" s="57"/>
      <c r="XF50" s="57"/>
      <c r="XG50" s="57"/>
      <c r="XH50" s="57"/>
      <c r="XI50" s="57"/>
      <c r="XJ50" s="57"/>
      <c r="XK50" s="57"/>
      <c r="XL50" s="57"/>
      <c r="XM50" s="57"/>
      <c r="XN50" s="57"/>
      <c r="XO50" s="57"/>
      <c r="XP50" s="57"/>
      <c r="XQ50" s="57"/>
      <c r="XR50" s="57"/>
      <c r="XS50" s="57"/>
      <c r="XT50" s="57"/>
      <c r="XU50" s="57"/>
      <c r="XV50" s="57"/>
      <c r="XW50" s="57"/>
      <c r="XX50" s="57"/>
      <c r="XY50" s="57"/>
      <c r="XZ50" s="57"/>
      <c r="YA50" s="57"/>
      <c r="YB50" s="57"/>
      <c r="YC50" s="57"/>
      <c r="YD50" s="57"/>
      <c r="YE50" s="57"/>
      <c r="YF50" s="57"/>
      <c r="YG50" s="57"/>
      <c r="YH50" s="57"/>
      <c r="YI50" s="57"/>
      <c r="YJ50" s="57"/>
      <c r="YK50" s="57"/>
      <c r="YL50" s="57"/>
      <c r="YM50" s="57"/>
      <c r="YN50" s="57"/>
      <c r="YO50" s="57"/>
      <c r="YP50" s="57"/>
      <c r="YQ50" s="57"/>
      <c r="YR50" s="57"/>
      <c r="YS50" s="57"/>
      <c r="YT50" s="57"/>
      <c r="YU50" s="57"/>
      <c r="YV50" s="57"/>
      <c r="YW50" s="57"/>
      <c r="YX50" s="57"/>
      <c r="YY50" s="57"/>
      <c r="YZ50" s="57"/>
      <c r="ZA50" s="57"/>
      <c r="ZB50" s="57"/>
      <c r="ZC50" s="57"/>
      <c r="ZD50" s="57"/>
      <c r="ZE50" s="57"/>
      <c r="ZF50" s="57"/>
      <c r="ZG50" s="57"/>
      <c r="ZH50" s="57"/>
      <c r="ZI50" s="57"/>
      <c r="ZJ50" s="57"/>
      <c r="ZK50" s="57"/>
      <c r="ZL50" s="57"/>
      <c r="ZM50" s="57"/>
      <c r="ZN50" s="57"/>
      <c r="ZO50" s="57"/>
      <c r="ZP50" s="57"/>
      <c r="ZQ50" s="57"/>
      <c r="ZR50" s="57"/>
      <c r="ZS50" s="57"/>
      <c r="ZT50" s="57"/>
      <c r="ZU50" s="57"/>
      <c r="ZV50" s="57"/>
      <c r="ZW50" s="57"/>
      <c r="ZX50" s="57"/>
      <c r="ZY50" s="57"/>
      <c r="ZZ50" s="57"/>
      <c r="AAA50" s="57"/>
      <c r="AAB50" s="57"/>
      <c r="AAC50" s="57"/>
      <c r="AAD50" s="57"/>
      <c r="AAE50" s="57"/>
      <c r="AAF50" s="57"/>
      <c r="AAG50" s="57"/>
      <c r="AAH50" s="57"/>
      <c r="AAI50" s="57"/>
      <c r="AAJ50" s="57"/>
      <c r="AAK50" s="57"/>
      <c r="AAL50" s="57"/>
      <c r="AAM50" s="57"/>
      <c r="AAN50" s="57"/>
      <c r="AAO50" s="57"/>
      <c r="AAP50" s="57"/>
      <c r="AAQ50" s="57"/>
      <c r="AAR50" s="57"/>
      <c r="AAS50" s="57"/>
      <c r="AAT50" s="57"/>
      <c r="AAU50" s="57"/>
      <c r="AAV50" s="57"/>
      <c r="AAW50" s="57"/>
      <c r="AAX50" s="57"/>
      <c r="AAY50" s="57"/>
      <c r="AAZ50" s="57"/>
      <c r="ABA50" s="57"/>
      <c r="ABB50" s="57"/>
      <c r="ABC50" s="57"/>
      <c r="ABD50" s="57"/>
      <c r="ABE50" s="57"/>
      <c r="ABF50" s="57"/>
      <c r="ABG50" s="57"/>
      <c r="ABH50" s="57"/>
      <c r="ABI50" s="57"/>
      <c r="ABJ50" s="57"/>
      <c r="ABK50" s="57"/>
      <c r="ABL50" s="57"/>
      <c r="ABM50" s="57"/>
      <c r="ABN50" s="57"/>
      <c r="ABO50" s="57"/>
      <c r="ABP50" s="57"/>
      <c r="ABQ50" s="57"/>
      <c r="ABR50" s="57"/>
      <c r="ABS50" s="57"/>
      <c r="ABT50" s="57"/>
      <c r="ABU50" s="57"/>
      <c r="ABV50" s="57"/>
      <c r="ABW50" s="57"/>
      <c r="ABX50" s="57"/>
      <c r="ABY50" s="57"/>
      <c r="ABZ50" s="57"/>
      <c r="ACA50" s="57"/>
      <c r="ACB50" s="57"/>
      <c r="ACC50" s="57"/>
      <c r="ACD50" s="57"/>
      <c r="ACE50" s="57"/>
      <c r="ACF50" s="57"/>
      <c r="ACG50" s="57"/>
      <c r="ACH50" s="57"/>
      <c r="ACI50" s="57"/>
      <c r="ACJ50" s="57"/>
      <c r="ACK50" s="57"/>
      <c r="ACL50" s="57"/>
      <c r="ACM50" s="57"/>
      <c r="ACN50" s="57"/>
      <c r="ACO50" s="57"/>
      <c r="ACP50" s="57"/>
      <c r="ACQ50" s="57"/>
      <c r="ACR50" s="57"/>
      <c r="ACS50" s="57"/>
      <c r="ACT50" s="57"/>
      <c r="ACU50" s="57"/>
      <c r="ACV50" s="57"/>
      <c r="ACW50" s="57"/>
      <c r="ACX50" s="57"/>
      <c r="ACY50" s="57"/>
      <c r="ACZ50" s="57"/>
      <c r="ADA50" s="57"/>
      <c r="ADB50" s="57"/>
      <c r="ADC50" s="57"/>
      <c r="ADD50" s="57"/>
      <c r="ADE50" s="57"/>
      <c r="ADF50" s="57"/>
      <c r="ADG50" s="57"/>
      <c r="ADH50" s="57"/>
      <c r="ADI50" s="57"/>
      <c r="ADJ50" s="57"/>
      <c r="ADK50" s="57"/>
      <c r="ADL50" s="57"/>
      <c r="ADM50" s="57"/>
      <c r="ADN50" s="57"/>
      <c r="ADO50" s="57"/>
      <c r="ADP50" s="57"/>
      <c r="ADQ50" s="57"/>
      <c r="ADR50" s="57"/>
      <c r="ADS50" s="57"/>
      <c r="ADT50" s="57"/>
      <c r="ADU50" s="57"/>
      <c r="ADV50" s="57"/>
      <c r="ADW50" s="57"/>
      <c r="ADX50" s="57"/>
      <c r="ADY50" s="57"/>
      <c r="ADZ50" s="57"/>
      <c r="AEA50" s="57"/>
      <c r="AEB50" s="57"/>
      <c r="AEC50" s="57"/>
      <c r="AED50" s="57"/>
      <c r="AEE50" s="57"/>
      <c r="AEF50" s="57"/>
      <c r="AEG50" s="57"/>
      <c r="AEH50" s="57"/>
      <c r="AEI50" s="57"/>
      <c r="AEJ50" s="57"/>
      <c r="AEK50" s="57"/>
      <c r="AEL50" s="57"/>
      <c r="AEM50" s="57"/>
      <c r="AEN50" s="57"/>
      <c r="AEO50" s="57"/>
      <c r="AEP50" s="57"/>
      <c r="AEQ50" s="57"/>
      <c r="AER50" s="57"/>
      <c r="AES50" s="57"/>
      <c r="AET50" s="57"/>
      <c r="AEU50" s="57"/>
      <c r="AEV50" s="57"/>
      <c r="AEW50" s="57"/>
      <c r="AEX50" s="57"/>
      <c r="AEY50" s="57"/>
      <c r="AEZ50" s="57"/>
      <c r="AFA50" s="57"/>
      <c r="AFB50" s="57"/>
      <c r="AFC50" s="57"/>
      <c r="AFD50" s="57"/>
      <c r="AFE50" s="57"/>
      <c r="AFF50" s="57"/>
      <c r="AFG50" s="57"/>
      <c r="AFH50" s="57"/>
      <c r="AFI50" s="57"/>
      <c r="AFJ50" s="57"/>
      <c r="AFK50" s="57"/>
      <c r="AFL50" s="57"/>
      <c r="AFM50" s="57"/>
      <c r="AFN50" s="57"/>
      <c r="AFO50" s="57"/>
      <c r="AFP50" s="57"/>
      <c r="AFQ50" s="57"/>
      <c r="AFR50" s="57"/>
      <c r="AFS50" s="57"/>
      <c r="AFT50" s="57"/>
      <c r="AFU50" s="57"/>
      <c r="AFV50" s="57"/>
      <c r="AFW50" s="57"/>
      <c r="AFX50" s="57"/>
      <c r="AFY50" s="57"/>
      <c r="AFZ50" s="57"/>
      <c r="AGA50" s="57"/>
      <c r="AGB50" s="57"/>
      <c r="AGC50" s="57"/>
      <c r="AGD50" s="57"/>
      <c r="AGE50" s="57"/>
      <c r="AGF50" s="57"/>
      <c r="AGG50" s="57"/>
      <c r="AGH50" s="57"/>
      <c r="AGI50" s="57"/>
      <c r="AGJ50" s="57"/>
      <c r="AGK50" s="57"/>
      <c r="AGL50" s="57"/>
      <c r="AGM50" s="57"/>
      <c r="AGN50" s="57"/>
      <c r="AGO50" s="57"/>
      <c r="AGP50" s="57"/>
      <c r="AGQ50" s="57"/>
      <c r="AGR50" s="57"/>
      <c r="AGS50" s="57"/>
      <c r="AGT50" s="57"/>
      <c r="AGU50" s="57"/>
      <c r="AGV50" s="57"/>
      <c r="AGW50" s="57"/>
      <c r="AGX50" s="57"/>
      <c r="AGY50" s="57"/>
      <c r="AGZ50" s="57"/>
      <c r="AHA50" s="57"/>
      <c r="AHB50" s="57"/>
      <c r="AHC50" s="57"/>
      <c r="AHD50" s="57"/>
      <c r="AHE50" s="57"/>
      <c r="AHF50" s="57"/>
      <c r="AHG50" s="57"/>
      <c r="AHH50" s="57"/>
      <c r="AHI50" s="57"/>
      <c r="AHJ50" s="57"/>
      <c r="AHK50" s="57"/>
      <c r="AHL50" s="57"/>
      <c r="AHM50" s="57"/>
      <c r="AHN50" s="57"/>
      <c r="AHO50" s="57"/>
      <c r="AHP50" s="57"/>
      <c r="AHQ50" s="57"/>
      <c r="AHR50" s="57"/>
      <c r="AHS50" s="57"/>
      <c r="AHT50" s="57"/>
      <c r="AHU50" s="57"/>
      <c r="AHV50" s="57"/>
      <c r="AHW50" s="57"/>
      <c r="AHX50" s="57"/>
      <c r="AHY50" s="57"/>
      <c r="AHZ50" s="57"/>
      <c r="AIA50" s="57"/>
      <c r="AIB50" s="57"/>
      <c r="AIC50" s="57"/>
      <c r="AID50" s="57"/>
      <c r="AIE50" s="57"/>
      <c r="AIF50" s="57"/>
      <c r="AIG50" s="57"/>
      <c r="AIH50" s="57"/>
      <c r="AII50" s="57"/>
      <c r="AIJ50" s="57"/>
      <c r="AIK50" s="57"/>
      <c r="AIL50" s="57"/>
      <c r="AIM50" s="57"/>
      <c r="AIN50" s="57"/>
      <c r="AIO50" s="57"/>
      <c r="AIP50" s="57"/>
      <c r="AIQ50" s="57"/>
      <c r="AIR50" s="57"/>
      <c r="AIS50" s="57"/>
      <c r="AIT50" s="57"/>
      <c r="AIU50" s="57"/>
      <c r="AIV50" s="57"/>
      <c r="AIW50" s="57"/>
      <c r="AIX50" s="57"/>
      <c r="AIY50" s="57"/>
      <c r="AIZ50" s="57"/>
      <c r="AJA50" s="57"/>
      <c r="AJB50" s="57"/>
      <c r="AJC50" s="57"/>
      <c r="AJD50" s="57"/>
      <c r="AJE50" s="57"/>
      <c r="AJF50" s="57"/>
      <c r="AJG50" s="57"/>
      <c r="AJH50" s="57"/>
      <c r="AJI50" s="57"/>
      <c r="AJJ50" s="57"/>
      <c r="AJK50" s="57"/>
      <c r="AJL50" s="57"/>
      <c r="AJM50" s="57"/>
      <c r="AJN50" s="57"/>
      <c r="AJO50" s="57"/>
      <c r="AJP50" s="57"/>
      <c r="AJQ50" s="57"/>
      <c r="AJR50" s="57"/>
      <c r="AJS50" s="57"/>
      <c r="AJT50" s="57"/>
      <c r="AJU50" s="57"/>
      <c r="AJV50" s="57"/>
      <c r="AJW50" s="57"/>
      <c r="AJX50" s="57"/>
      <c r="AJY50" s="57"/>
      <c r="AJZ50" s="57"/>
      <c r="AKA50" s="57"/>
      <c r="AKB50" s="57"/>
      <c r="AKC50" s="57"/>
      <c r="AKD50" s="57"/>
      <c r="AKE50" s="57"/>
      <c r="AKF50" s="57"/>
      <c r="AKG50" s="57"/>
      <c r="AKH50" s="57"/>
      <c r="AKI50" s="57"/>
      <c r="AKJ50" s="57"/>
      <c r="AKK50" s="57"/>
      <c r="AKL50" s="57"/>
      <c r="AKM50" s="57"/>
      <c r="AKN50" s="57"/>
      <c r="AKO50" s="57"/>
      <c r="AKP50" s="57"/>
      <c r="AKQ50" s="57"/>
      <c r="AKR50" s="57"/>
      <c r="AKS50" s="57"/>
      <c r="AKT50" s="57"/>
      <c r="AKU50" s="57"/>
      <c r="AKV50" s="57"/>
      <c r="AKW50" s="57"/>
      <c r="AKX50" s="57"/>
      <c r="AKY50" s="57"/>
      <c r="AKZ50" s="57"/>
      <c r="ALA50" s="57"/>
      <c r="ALB50" s="57"/>
      <c r="ALC50" s="57"/>
      <c r="ALD50" s="57"/>
      <c r="ALE50" s="57"/>
      <c r="ALF50" s="57"/>
      <c r="ALG50" s="57"/>
      <c r="ALH50" s="57"/>
      <c r="ALI50" s="57"/>
      <c r="ALJ50" s="57"/>
      <c r="ALK50" s="57"/>
      <c r="ALL50" s="57"/>
      <c r="ALM50" s="57"/>
      <c r="ALN50" s="57"/>
      <c r="ALO50" s="57"/>
      <c r="ALP50" s="57"/>
      <c r="ALQ50" s="57"/>
      <c r="ALR50" s="57"/>
      <c r="ALS50" s="57"/>
      <c r="ALT50" s="57"/>
      <c r="ALU50" s="57"/>
      <c r="ALV50" s="57"/>
      <c r="ALW50" s="57"/>
      <c r="ALX50" s="57"/>
      <c r="ALY50" s="57"/>
      <c r="ALZ50" s="57"/>
      <c r="AMA50" s="57"/>
      <c r="AMB50" s="57"/>
      <c r="AMC50" s="57"/>
      <c r="AMD50" s="57"/>
      <c r="AME50" s="57"/>
      <c r="AMF50" s="57"/>
      <c r="AMG50" s="57"/>
      <c r="AMH50" s="57"/>
      <c r="AMI50" s="57"/>
      <c r="AMJ50" s="57"/>
    </row>
    <row r="51" spans="2:1024" x14ac:dyDescent="0.2">
      <c r="B51" s="27" t="s">
        <v>142</v>
      </c>
      <c r="G51" s="1"/>
      <c r="H51" s="9"/>
      <c r="I51" s="1"/>
      <c r="K51" s="9"/>
    </row>
    <row r="52" spans="2:1024" x14ac:dyDescent="0.2">
      <c r="B52" s="26" t="s">
        <v>308</v>
      </c>
      <c r="G52" s="1"/>
      <c r="H52" s="9"/>
      <c r="I52" s="1"/>
      <c r="K52" s="9"/>
    </row>
    <row r="53" spans="2:1024" x14ac:dyDescent="0.2">
      <c r="B53" s="11" t="s">
        <v>44</v>
      </c>
    </row>
    <row r="54" spans="2:1024" x14ac:dyDescent="0.2">
      <c r="B54" s="1" t="s">
        <v>45</v>
      </c>
    </row>
    <row r="55" spans="2:1024" x14ac:dyDescent="0.2">
      <c r="B55" s="21" t="s">
        <v>93</v>
      </c>
    </row>
    <row r="56" spans="2:1024" s="23" customFormat="1" x14ac:dyDescent="0.2">
      <c r="B56" s="140"/>
      <c r="C56" s="7"/>
      <c r="D56" s="7"/>
      <c r="E56" s="7"/>
      <c r="F56" s="7"/>
      <c r="G56" s="38"/>
      <c r="H56" s="7"/>
      <c r="I56" s="38"/>
      <c r="J56" s="38"/>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row>
    <row r="57" spans="2:1024" x14ac:dyDescent="0.2">
      <c r="B57" s="29"/>
    </row>
  </sheetData>
  <mergeCells count="57">
    <mergeCell ref="C40:D40"/>
    <mergeCell ref="C42:D42"/>
    <mergeCell ref="C43:D43"/>
    <mergeCell ref="E19:E23"/>
    <mergeCell ref="C41:D41"/>
    <mergeCell ref="C37:D37"/>
    <mergeCell ref="C39:D39"/>
    <mergeCell ref="C24:D24"/>
    <mergeCell ref="C35:D35"/>
    <mergeCell ref="C11:D11"/>
    <mergeCell ref="A24:A34"/>
    <mergeCell ref="C36:D36"/>
    <mergeCell ref="C38:D38"/>
    <mergeCell ref="B1:O1"/>
    <mergeCell ref="B7:O7"/>
    <mergeCell ref="B6:O6"/>
    <mergeCell ref="B3:O3"/>
    <mergeCell ref="B4:O4"/>
    <mergeCell ref="A9:A10"/>
    <mergeCell ref="A11:A23"/>
    <mergeCell ref="E14:E18"/>
    <mergeCell ref="I14:I18"/>
    <mergeCell ref="I19:I23"/>
    <mergeCell ref="B9:B10"/>
    <mergeCell ref="F9:F10"/>
    <mergeCell ref="E9:E10"/>
    <mergeCell ref="C9:D10"/>
    <mergeCell ref="A45:D45"/>
    <mergeCell ref="I24:I34"/>
    <mergeCell ref="O24:O34"/>
    <mergeCell ref="E39:E40"/>
    <mergeCell ref="E37:E38"/>
    <mergeCell ref="E43:E44"/>
    <mergeCell ref="E35:E36"/>
    <mergeCell ref="E41:E42"/>
    <mergeCell ref="A35:A40"/>
    <mergeCell ref="A41:A44"/>
    <mergeCell ref="O41:O44"/>
    <mergeCell ref="O35:O40"/>
    <mergeCell ref="I35:I36"/>
    <mergeCell ref="I37:I38"/>
    <mergeCell ref="I39:I40"/>
    <mergeCell ref="I41:I42"/>
    <mergeCell ref="I43:I44"/>
    <mergeCell ref="B5:O5"/>
    <mergeCell ref="B2:O2"/>
    <mergeCell ref="E11:E13"/>
    <mergeCell ref="I11:I13"/>
    <mergeCell ref="O11:O13"/>
    <mergeCell ref="O14:O23"/>
    <mergeCell ref="J9:J10"/>
    <mergeCell ref="K9:K10"/>
    <mergeCell ref="L9:L10"/>
    <mergeCell ref="M9:M10"/>
    <mergeCell ref="N9:N10"/>
    <mergeCell ref="B8:O8"/>
    <mergeCell ref="O9:O10"/>
  </mergeCells>
  <phoneticPr fontId="25" type="noConversion"/>
  <printOptions horizontalCentered="1" verticalCentered="1"/>
  <pageMargins left="0.19685039370078741" right="0.19685039370078741" top="0.19685039370078741" bottom="0.19685039370078741" header="0.31496062992125984" footer="0.31496062992125984"/>
  <pageSetup paperSize="9" scale="61" orientation="landscape" horizontalDpi="4294967294" r:id="rId1"/>
  <headerFooter alignWithMargins="0"/>
  <colBreaks count="1" manualBreakCount="1">
    <brk id="15" max="49"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3"/>
  <sheetViews>
    <sheetView topLeftCell="A13" zoomScaleNormal="100" workbookViewId="0">
      <selection activeCell="D26" sqref="D26"/>
    </sheetView>
  </sheetViews>
  <sheetFormatPr baseColWidth="10" defaultRowHeight="14.25" x14ac:dyDescent="0.2"/>
  <cols>
    <col min="1" max="1" width="11.125" customWidth="1"/>
    <col min="2" max="3" width="11.125" style="12" customWidth="1"/>
    <col min="4" max="6" width="30.625" style="12" customWidth="1"/>
    <col min="7" max="15" width="9.625" style="12" customWidth="1"/>
    <col min="16" max="16" width="13.875" style="12" customWidth="1"/>
    <col min="17" max="17" width="6.5" style="12" customWidth="1"/>
    <col min="18" max="1024" width="9.875" style="12" customWidth="1"/>
  </cols>
  <sheetData>
    <row r="1" spans="1:1024" ht="15" x14ac:dyDescent="0.2">
      <c r="B1" s="572" t="s">
        <v>0</v>
      </c>
      <c r="C1" s="572"/>
      <c r="D1" s="572"/>
      <c r="E1" s="572"/>
      <c r="F1" s="572"/>
      <c r="G1" s="572"/>
      <c r="H1" s="572"/>
      <c r="I1" s="572"/>
      <c r="J1" s="572"/>
      <c r="K1" s="572"/>
      <c r="L1" s="572"/>
      <c r="M1" s="572"/>
      <c r="N1" s="572"/>
      <c r="O1" s="572"/>
      <c r="P1" s="572"/>
      <c r="Q1" s="572"/>
    </row>
    <row r="2" spans="1:1024" ht="18" x14ac:dyDescent="0.25">
      <c r="B2" s="542" t="s">
        <v>1</v>
      </c>
      <c r="C2" s="542"/>
      <c r="D2" s="542"/>
      <c r="E2" s="542"/>
      <c r="F2" s="542"/>
      <c r="G2" s="542"/>
      <c r="H2" s="542"/>
      <c r="I2" s="542"/>
      <c r="J2" s="542"/>
      <c r="K2" s="542"/>
      <c r="L2" s="542"/>
      <c r="M2" s="542"/>
      <c r="N2" s="542"/>
      <c r="O2" s="542"/>
      <c r="P2" s="542"/>
      <c r="Q2" s="542"/>
    </row>
    <row r="3" spans="1:1024" ht="15" x14ac:dyDescent="0.2">
      <c r="A3" s="104" t="s">
        <v>2</v>
      </c>
      <c r="B3" s="575" t="s">
        <v>3</v>
      </c>
      <c r="C3" s="575"/>
      <c r="D3" s="575"/>
      <c r="E3" s="575"/>
      <c r="F3" s="575"/>
      <c r="G3" s="575"/>
      <c r="H3" s="575"/>
      <c r="I3" s="575"/>
      <c r="J3" s="575"/>
      <c r="K3" s="575"/>
      <c r="L3" s="575"/>
      <c r="M3" s="575"/>
      <c r="N3" s="575"/>
      <c r="O3" s="575"/>
      <c r="P3" s="586"/>
      <c r="Q3" s="587"/>
    </row>
    <row r="4" spans="1:1024" x14ac:dyDescent="0.2">
      <c r="A4" s="104" t="s">
        <v>4</v>
      </c>
      <c r="B4" s="576"/>
      <c r="C4" s="576"/>
      <c r="D4" s="576"/>
      <c r="E4" s="576"/>
      <c r="F4" s="576"/>
      <c r="G4" s="576"/>
      <c r="H4" s="576"/>
      <c r="I4" s="576"/>
      <c r="J4" s="576"/>
      <c r="K4" s="576"/>
      <c r="L4" s="576"/>
      <c r="M4" s="576"/>
      <c r="N4" s="576"/>
      <c r="O4" s="576"/>
      <c r="P4" s="588"/>
      <c r="Q4" s="589"/>
    </row>
    <row r="5" spans="1:1024" ht="15.75" x14ac:dyDescent="0.25">
      <c r="A5" s="105" t="s">
        <v>5</v>
      </c>
      <c r="B5" s="541" t="s">
        <v>6</v>
      </c>
      <c r="C5" s="541"/>
      <c r="D5" s="541"/>
      <c r="E5" s="541"/>
      <c r="F5" s="541"/>
      <c r="G5" s="541"/>
      <c r="H5" s="541"/>
      <c r="I5" s="541"/>
      <c r="J5" s="541"/>
      <c r="K5" s="541"/>
      <c r="L5" s="541"/>
      <c r="M5" s="541"/>
      <c r="N5" s="541"/>
      <c r="O5" s="541"/>
      <c r="P5" s="590"/>
      <c r="Q5" s="591"/>
    </row>
    <row r="6" spans="1:1024" ht="18" x14ac:dyDescent="0.25">
      <c r="B6" s="574" t="s">
        <v>119</v>
      </c>
      <c r="C6" s="574"/>
      <c r="D6" s="574"/>
      <c r="E6" s="574"/>
      <c r="F6" s="574"/>
      <c r="G6" s="574"/>
      <c r="H6" s="574"/>
      <c r="I6" s="574"/>
      <c r="J6" s="574"/>
      <c r="K6" s="574"/>
      <c r="L6" s="574"/>
      <c r="M6" s="574"/>
      <c r="N6" s="574"/>
      <c r="O6" s="574"/>
      <c r="P6" s="592"/>
      <c r="Q6" s="592"/>
    </row>
    <row r="7" spans="1:1024" x14ac:dyDescent="0.2">
      <c r="B7" s="573" t="s">
        <v>219</v>
      </c>
      <c r="C7" s="573"/>
      <c r="D7" s="573"/>
      <c r="E7" s="573"/>
      <c r="F7" s="573"/>
      <c r="G7" s="573"/>
      <c r="H7" s="573"/>
      <c r="I7" s="573"/>
      <c r="J7" s="573"/>
      <c r="K7" s="573"/>
      <c r="L7" s="573"/>
      <c r="M7" s="573"/>
      <c r="N7" s="573"/>
      <c r="O7" s="573"/>
      <c r="P7" s="596"/>
      <c r="Q7" s="596"/>
    </row>
    <row r="8" spans="1:1024" ht="18" x14ac:dyDescent="0.25">
      <c r="B8" s="553" t="s">
        <v>46</v>
      </c>
      <c r="C8" s="553"/>
      <c r="D8" s="553"/>
      <c r="E8" s="553"/>
      <c r="F8" s="553"/>
      <c r="G8" s="553"/>
      <c r="H8" s="553"/>
      <c r="I8" s="553"/>
      <c r="J8" s="553"/>
      <c r="K8" s="553"/>
      <c r="L8" s="553"/>
      <c r="M8" s="553"/>
      <c r="N8" s="553"/>
      <c r="O8" s="553"/>
      <c r="P8" s="553"/>
      <c r="Q8" s="553"/>
      <c r="R8" s="13"/>
    </row>
    <row r="9" spans="1:1024" ht="15.95" customHeight="1" x14ac:dyDescent="0.2">
      <c r="A9" s="577"/>
      <c r="B9" s="549" t="s">
        <v>8</v>
      </c>
      <c r="C9" s="557" t="s">
        <v>9</v>
      </c>
      <c r="D9" s="558"/>
      <c r="E9" s="555" t="s">
        <v>205</v>
      </c>
      <c r="F9" s="555" t="s">
        <v>10</v>
      </c>
      <c r="G9" s="173" t="s">
        <v>11</v>
      </c>
      <c r="H9" s="173" t="s">
        <v>12</v>
      </c>
      <c r="I9" s="173" t="s">
        <v>13</v>
      </c>
      <c r="J9" s="549" t="s">
        <v>14</v>
      </c>
      <c r="K9" s="551" t="s">
        <v>47</v>
      </c>
      <c r="L9" s="549" t="s">
        <v>15</v>
      </c>
      <c r="M9" s="552" t="s">
        <v>16</v>
      </c>
      <c r="N9" s="549" t="s">
        <v>17</v>
      </c>
      <c r="O9" s="549" t="s">
        <v>220</v>
      </c>
      <c r="P9" s="9" t="s">
        <v>178</v>
      </c>
      <c r="Q9" s="9" t="s">
        <v>200</v>
      </c>
      <c r="R9" s="9" t="s">
        <v>179</v>
      </c>
      <c r="S9" s="9" t="s">
        <v>180</v>
      </c>
      <c r="T9" s="9" t="s">
        <v>181</v>
      </c>
      <c r="U9" s="9" t="s">
        <v>182</v>
      </c>
      <c r="V9" s="9" t="s">
        <v>183</v>
      </c>
      <c r="W9" s="9" t="s">
        <v>184</v>
      </c>
      <c r="X9" s="9" t="s">
        <v>185</v>
      </c>
      <c r="Y9" s="9" t="s">
        <v>186</v>
      </c>
      <c r="Z9" s="9" t="s">
        <v>187</v>
      </c>
    </row>
    <row r="10" spans="1:1024" ht="27" customHeight="1" x14ac:dyDescent="0.2">
      <c r="A10" s="577"/>
      <c r="B10" s="579"/>
      <c r="C10" s="559"/>
      <c r="D10" s="560"/>
      <c r="E10" s="556"/>
      <c r="F10" s="556"/>
      <c r="G10" s="176" t="s">
        <v>18</v>
      </c>
      <c r="H10" s="176" t="s">
        <v>19</v>
      </c>
      <c r="I10" s="174" t="s">
        <v>20</v>
      </c>
      <c r="J10" s="550"/>
      <c r="K10" s="550"/>
      <c r="L10" s="550"/>
      <c r="M10" s="550"/>
      <c r="N10" s="550"/>
      <c r="O10" s="554" t="s">
        <v>21</v>
      </c>
      <c r="P10" s="39" t="s">
        <v>188</v>
      </c>
      <c r="Q10" s="39" t="s">
        <v>189</v>
      </c>
      <c r="R10" s="39" t="s">
        <v>190</v>
      </c>
      <c r="S10" s="39" t="s">
        <v>191</v>
      </c>
      <c r="T10" s="39" t="s">
        <v>192</v>
      </c>
      <c r="U10" s="39" t="s">
        <v>193</v>
      </c>
      <c r="V10" s="39" t="s">
        <v>194</v>
      </c>
      <c r="W10" s="39" t="s">
        <v>195</v>
      </c>
      <c r="X10" s="39" t="s">
        <v>196</v>
      </c>
      <c r="Y10" s="39" t="s">
        <v>197</v>
      </c>
      <c r="Z10" s="39" t="s">
        <v>198</v>
      </c>
    </row>
    <row r="11" spans="1:1024" s="25" customFormat="1" ht="15.75" customHeight="1" x14ac:dyDescent="0.25">
      <c r="A11" s="578" t="s">
        <v>321</v>
      </c>
      <c r="B11" s="206" t="s">
        <v>48</v>
      </c>
      <c r="C11" s="196" t="s">
        <v>221</v>
      </c>
      <c r="D11" s="119"/>
      <c r="E11" s="543" t="s">
        <v>206</v>
      </c>
      <c r="F11" s="194" t="s">
        <v>143</v>
      </c>
      <c r="G11" s="149">
        <v>3</v>
      </c>
      <c r="H11" s="177">
        <v>1</v>
      </c>
      <c r="I11" s="540">
        <v>3</v>
      </c>
      <c r="J11" s="115">
        <v>1.5</v>
      </c>
      <c r="K11" s="115"/>
      <c r="L11" s="115"/>
      <c r="M11" s="115">
        <v>10</v>
      </c>
      <c r="N11" s="115">
        <v>14</v>
      </c>
      <c r="O11" s="543">
        <f>SUM(J11:J11)+SUM(L11:N12)</f>
        <v>25.5</v>
      </c>
      <c r="P11" s="36" t="s">
        <v>199</v>
      </c>
      <c r="Q11" s="36" t="s">
        <v>199</v>
      </c>
      <c r="R11" s="36" t="s">
        <v>199</v>
      </c>
      <c r="S11" s="36"/>
      <c r="T11" s="36"/>
      <c r="U11" s="36" t="s">
        <v>199</v>
      </c>
      <c r="V11" s="36"/>
      <c r="W11" s="36" t="s">
        <v>199</v>
      </c>
      <c r="X11" s="36"/>
      <c r="Y11" s="36"/>
      <c r="Z11" s="36"/>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row>
    <row r="12" spans="1:1024" s="25" customFormat="1" ht="15.75" x14ac:dyDescent="0.2">
      <c r="A12" s="566"/>
      <c r="B12" s="62"/>
      <c r="C12" s="197"/>
      <c r="D12" s="101"/>
      <c r="E12" s="544"/>
      <c r="F12" s="112" t="s">
        <v>151</v>
      </c>
      <c r="G12" s="81">
        <v>1</v>
      </c>
      <c r="H12" s="146"/>
      <c r="I12" s="546"/>
      <c r="J12" s="116"/>
      <c r="K12" s="116"/>
      <c r="L12" s="116"/>
      <c r="M12" s="116"/>
      <c r="N12" s="116"/>
      <c r="O12" s="544"/>
      <c r="P12" s="43"/>
      <c r="Q12" s="36"/>
      <c r="R12" s="36"/>
      <c r="S12" s="36"/>
      <c r="T12" s="36"/>
      <c r="U12" s="36"/>
      <c r="V12" s="36"/>
      <c r="W12" s="36"/>
      <c r="X12" s="36"/>
      <c r="Y12" s="36"/>
      <c r="Z12" s="36"/>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row>
    <row r="13" spans="1:1024" s="25" customFormat="1" ht="15.75" x14ac:dyDescent="0.2">
      <c r="A13" s="566"/>
      <c r="B13" s="231"/>
      <c r="C13" s="210"/>
      <c r="D13" s="133"/>
      <c r="E13" s="545"/>
      <c r="F13" s="150" t="s">
        <v>144</v>
      </c>
      <c r="G13" s="190">
        <v>4</v>
      </c>
      <c r="H13" s="182"/>
      <c r="I13" s="547"/>
      <c r="J13" s="156"/>
      <c r="K13" s="154"/>
      <c r="L13" s="154"/>
      <c r="M13" s="156"/>
      <c r="N13" s="156"/>
      <c r="O13" s="545"/>
      <c r="P13" s="36"/>
      <c r="Q13" s="36"/>
      <c r="R13" s="36"/>
      <c r="S13" s="36"/>
      <c r="T13" s="36"/>
      <c r="U13" s="36"/>
      <c r="V13" s="36"/>
      <c r="W13" s="36"/>
      <c r="X13" s="36"/>
      <c r="Y13" s="36"/>
      <c r="Z13" s="3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row>
    <row r="14" spans="1:1024" s="25" customFormat="1" ht="16.5" customHeight="1" x14ac:dyDescent="0.25">
      <c r="A14" s="566"/>
      <c r="B14" s="131" t="s">
        <v>325</v>
      </c>
      <c r="C14" s="65" t="s">
        <v>223</v>
      </c>
      <c r="D14" s="158"/>
      <c r="E14" s="544" t="s">
        <v>206</v>
      </c>
      <c r="F14" s="49" t="s">
        <v>109</v>
      </c>
      <c r="G14" s="186">
        <v>1</v>
      </c>
      <c r="H14" s="138">
        <v>1</v>
      </c>
      <c r="I14" s="546">
        <v>3</v>
      </c>
      <c r="J14" s="116">
        <v>3</v>
      </c>
      <c r="K14" s="116"/>
      <c r="L14" s="116"/>
      <c r="M14" s="116">
        <v>5</v>
      </c>
      <c r="N14" s="116"/>
      <c r="O14" s="544">
        <f>SUM(J14,J17,L16,L18,M18,M17,M16,M14,N19,N21,N22,N23)</f>
        <v>80</v>
      </c>
      <c r="P14" s="36" t="s">
        <v>199</v>
      </c>
      <c r="Q14" s="36" t="s">
        <v>199</v>
      </c>
      <c r="R14" s="36" t="s">
        <v>199</v>
      </c>
      <c r="S14" s="36"/>
      <c r="T14" s="36"/>
      <c r="U14" s="36" t="s">
        <v>199</v>
      </c>
      <c r="V14" s="36"/>
      <c r="W14" s="36" t="s">
        <v>199</v>
      </c>
      <c r="X14" s="36"/>
      <c r="Y14" s="36"/>
      <c r="Z14" s="3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row>
    <row r="15" spans="1:1024" s="25" customFormat="1" ht="15.75" customHeight="1" x14ac:dyDescent="0.2">
      <c r="A15" s="566"/>
      <c r="B15" s="61"/>
      <c r="C15" s="65"/>
      <c r="D15" s="198" t="s">
        <v>117</v>
      </c>
      <c r="E15" s="544"/>
      <c r="F15" s="49" t="s">
        <v>96</v>
      </c>
      <c r="G15" s="122">
        <v>1</v>
      </c>
      <c r="H15" s="178"/>
      <c r="I15" s="546"/>
      <c r="J15" s="116">
        <v>3</v>
      </c>
      <c r="K15" s="116"/>
      <c r="L15" s="116"/>
      <c r="M15" s="116">
        <v>5</v>
      </c>
      <c r="N15" s="116"/>
      <c r="O15" s="544"/>
      <c r="P15" s="36"/>
      <c r="Q15" s="36"/>
      <c r="R15" s="36"/>
      <c r="S15" s="36"/>
      <c r="T15" s="36"/>
      <c r="U15" s="36"/>
      <c r="V15" s="36"/>
      <c r="W15" s="36"/>
      <c r="X15" s="36"/>
      <c r="Y15" s="36"/>
      <c r="Z15" s="3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row>
    <row r="16" spans="1:1024" s="25" customFormat="1" ht="15.75" customHeight="1" x14ac:dyDescent="0.2">
      <c r="A16" s="566"/>
      <c r="B16" s="61"/>
      <c r="C16" s="65"/>
      <c r="D16" s="158"/>
      <c r="E16" s="544"/>
      <c r="F16" s="49" t="s">
        <v>110</v>
      </c>
      <c r="G16" s="186">
        <v>1</v>
      </c>
      <c r="H16" s="178"/>
      <c r="I16" s="546"/>
      <c r="J16" s="116"/>
      <c r="K16" s="116"/>
      <c r="L16" s="116">
        <v>1</v>
      </c>
      <c r="M16" s="116">
        <v>7</v>
      </c>
      <c r="N16" s="116"/>
      <c r="O16" s="544"/>
      <c r="P16" s="36"/>
      <c r="Q16" s="36"/>
      <c r="R16" s="36"/>
      <c r="S16" s="36"/>
      <c r="T16" s="36"/>
      <c r="U16" s="36"/>
      <c r="V16" s="36"/>
      <c r="W16" s="36"/>
      <c r="X16" s="36"/>
      <c r="Y16" s="36"/>
      <c r="Z16" s="3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row>
    <row r="17" spans="1:1024" s="25" customFormat="1" ht="15.75" customHeight="1" x14ac:dyDescent="0.2">
      <c r="A17" s="566"/>
      <c r="B17" s="61"/>
      <c r="C17" s="65"/>
      <c r="D17" s="158"/>
      <c r="E17" s="544"/>
      <c r="F17" s="49" t="s">
        <v>111</v>
      </c>
      <c r="G17" s="186">
        <v>1</v>
      </c>
      <c r="H17" s="178"/>
      <c r="I17" s="546"/>
      <c r="J17" s="116">
        <v>3</v>
      </c>
      <c r="K17" s="116"/>
      <c r="L17" s="116"/>
      <c r="M17" s="116">
        <v>5</v>
      </c>
      <c r="N17" s="116"/>
      <c r="O17" s="544"/>
      <c r="P17" s="36"/>
      <c r="Q17" s="36"/>
      <c r="R17" s="36"/>
      <c r="S17" s="36"/>
      <c r="T17" s="36"/>
      <c r="U17" s="36"/>
      <c r="V17" s="36"/>
      <c r="W17" s="36"/>
      <c r="X17" s="36"/>
      <c r="Y17" s="36"/>
      <c r="Z17" s="3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row>
    <row r="18" spans="1:1024" s="25" customFormat="1" ht="15.75" customHeight="1" x14ac:dyDescent="0.2">
      <c r="A18" s="566"/>
      <c r="B18" s="207"/>
      <c r="C18" s="132"/>
      <c r="D18" s="159"/>
      <c r="E18" s="545"/>
      <c r="F18" s="150" t="s">
        <v>112</v>
      </c>
      <c r="G18" s="187">
        <v>1</v>
      </c>
      <c r="H18" s="179"/>
      <c r="I18" s="547"/>
      <c r="J18" s="154"/>
      <c r="K18" s="154"/>
      <c r="L18" s="154">
        <v>1</v>
      </c>
      <c r="M18" s="154">
        <v>7</v>
      </c>
      <c r="N18" s="154"/>
      <c r="O18" s="544"/>
      <c r="P18" s="36"/>
      <c r="Q18" s="36"/>
      <c r="R18" s="36"/>
      <c r="S18" s="36"/>
      <c r="T18" s="36"/>
      <c r="U18" s="36"/>
      <c r="V18" s="36"/>
      <c r="W18" s="36"/>
      <c r="X18" s="36"/>
      <c r="Y18" s="36"/>
      <c r="Z18" s="3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row>
    <row r="19" spans="1:1024" s="25" customFormat="1" ht="15.75" customHeight="1" x14ac:dyDescent="0.25">
      <c r="A19" s="566"/>
      <c r="B19" s="131" t="s">
        <v>326</v>
      </c>
      <c r="C19" s="196" t="s">
        <v>224</v>
      </c>
      <c r="D19" s="158"/>
      <c r="E19" s="563" t="s">
        <v>206</v>
      </c>
      <c r="F19" s="134" t="s">
        <v>113</v>
      </c>
      <c r="G19" s="186">
        <v>1</v>
      </c>
      <c r="H19" s="138">
        <v>1</v>
      </c>
      <c r="I19" s="536">
        <v>3</v>
      </c>
      <c r="J19" s="116"/>
      <c r="K19" s="116"/>
      <c r="L19" s="116"/>
      <c r="M19" s="116"/>
      <c r="N19" s="116">
        <v>12</v>
      </c>
      <c r="O19" s="544"/>
      <c r="P19" s="36"/>
      <c r="Q19" s="36"/>
      <c r="R19" s="36"/>
      <c r="S19" s="36"/>
      <c r="T19" s="36"/>
      <c r="U19" s="36"/>
      <c r="V19" s="36"/>
      <c r="W19" s="36"/>
      <c r="X19" s="36"/>
      <c r="Y19" s="36"/>
      <c r="Z19" s="36"/>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row>
    <row r="20" spans="1:1024" s="25" customFormat="1" ht="15" x14ac:dyDescent="0.2">
      <c r="A20" s="566"/>
      <c r="B20" s="62"/>
      <c r="C20" s="164"/>
      <c r="D20" s="60" t="s">
        <v>117</v>
      </c>
      <c r="E20" s="544"/>
      <c r="F20" s="49" t="s">
        <v>101</v>
      </c>
      <c r="G20" s="122">
        <v>1</v>
      </c>
      <c r="H20" s="178"/>
      <c r="I20" s="546"/>
      <c r="J20" s="116"/>
      <c r="K20" s="116"/>
      <c r="L20" s="116"/>
      <c r="M20" s="116"/>
      <c r="N20" s="116">
        <v>12</v>
      </c>
      <c r="O20" s="544"/>
      <c r="P20" s="36"/>
      <c r="Q20" s="36"/>
      <c r="R20" s="36"/>
      <c r="S20" s="36"/>
      <c r="T20" s="36"/>
      <c r="U20" s="36"/>
      <c r="V20" s="36"/>
      <c r="W20" s="36"/>
      <c r="X20" s="36"/>
      <c r="Y20" s="36"/>
      <c r="Z20" s="36"/>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row>
    <row r="21" spans="1:1024" s="25" customFormat="1" ht="15" x14ac:dyDescent="0.2">
      <c r="A21" s="566"/>
      <c r="B21" s="62"/>
      <c r="C21" s="164"/>
      <c r="D21" s="66"/>
      <c r="E21" s="544"/>
      <c r="F21" s="49" t="s">
        <v>114</v>
      </c>
      <c r="G21" s="186">
        <v>1</v>
      </c>
      <c r="H21" s="178"/>
      <c r="I21" s="546"/>
      <c r="J21" s="116"/>
      <c r="K21" s="116"/>
      <c r="L21" s="116"/>
      <c r="M21" s="116"/>
      <c r="N21" s="116">
        <v>12</v>
      </c>
      <c r="O21" s="544"/>
      <c r="P21" s="36"/>
      <c r="Q21" s="36"/>
      <c r="R21" s="36"/>
      <c r="S21" s="36"/>
      <c r="T21" s="36"/>
      <c r="U21" s="36"/>
      <c r="V21" s="36"/>
      <c r="W21" s="36"/>
      <c r="X21" s="36"/>
      <c r="Y21" s="36"/>
      <c r="Z21" s="36"/>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row>
    <row r="22" spans="1:1024" s="25" customFormat="1" ht="15" x14ac:dyDescent="0.2">
      <c r="A22" s="566"/>
      <c r="B22" s="62"/>
      <c r="C22" s="164"/>
      <c r="D22" s="66"/>
      <c r="E22" s="544"/>
      <c r="F22" s="49" t="s">
        <v>115</v>
      </c>
      <c r="G22" s="186">
        <v>1</v>
      </c>
      <c r="H22" s="178"/>
      <c r="I22" s="546"/>
      <c r="J22" s="116"/>
      <c r="K22" s="116"/>
      <c r="L22" s="116"/>
      <c r="M22" s="116"/>
      <c r="N22" s="116">
        <v>12</v>
      </c>
      <c r="O22" s="544"/>
      <c r="P22" s="36"/>
      <c r="Q22" s="36"/>
      <c r="R22" s="36"/>
      <c r="S22" s="36"/>
      <c r="T22" s="36"/>
      <c r="U22" s="36"/>
      <c r="V22" s="36"/>
      <c r="W22" s="36"/>
      <c r="X22" s="36"/>
      <c r="Y22" s="36"/>
      <c r="Z22" s="36"/>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row>
    <row r="23" spans="1:1024" s="25" customFormat="1" ht="15.75" thickBot="1" x14ac:dyDescent="0.25">
      <c r="A23" s="567"/>
      <c r="B23" s="63"/>
      <c r="C23" s="166"/>
      <c r="D23" s="51"/>
      <c r="E23" s="548"/>
      <c r="F23" s="50" t="s">
        <v>116</v>
      </c>
      <c r="G23" s="188">
        <v>1</v>
      </c>
      <c r="H23" s="180"/>
      <c r="I23" s="537"/>
      <c r="J23" s="117"/>
      <c r="K23" s="117"/>
      <c r="L23" s="117"/>
      <c r="M23" s="117"/>
      <c r="N23" s="117">
        <v>12</v>
      </c>
      <c r="O23" s="548"/>
      <c r="P23" s="36"/>
      <c r="Q23" s="36"/>
      <c r="R23" s="36"/>
      <c r="S23" s="36"/>
      <c r="T23" s="36"/>
      <c r="U23" s="36"/>
      <c r="V23" s="36"/>
      <c r="W23" s="36"/>
      <c r="X23" s="36"/>
      <c r="Y23" s="36"/>
      <c r="Z23" s="3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row>
    <row r="24" spans="1:1024" s="25" customFormat="1" ht="15.95" customHeight="1" thickTop="1" x14ac:dyDescent="0.2">
      <c r="A24" s="565" t="s">
        <v>322</v>
      </c>
      <c r="B24" s="97" t="s">
        <v>392</v>
      </c>
      <c r="C24" s="582" t="s">
        <v>173</v>
      </c>
      <c r="D24" s="595"/>
      <c r="E24" s="195"/>
      <c r="F24" s="112"/>
      <c r="G24" s="81"/>
      <c r="H24" s="146">
        <v>1</v>
      </c>
      <c r="I24" s="538">
        <v>3</v>
      </c>
      <c r="J24" s="116"/>
      <c r="K24" s="116"/>
      <c r="L24" s="116"/>
      <c r="M24" s="116"/>
      <c r="N24" s="116"/>
      <c r="O24" s="562">
        <f>SUM(J25,J26,M26,J27,M28)</f>
        <v>44</v>
      </c>
      <c r="P24" s="36" t="s">
        <v>199</v>
      </c>
      <c r="Q24" s="36"/>
      <c r="R24" s="36" t="s">
        <v>199</v>
      </c>
      <c r="S24" s="36"/>
      <c r="T24" s="36"/>
      <c r="U24" s="36"/>
      <c r="V24" s="36"/>
      <c r="W24" s="36"/>
      <c r="X24" s="36"/>
      <c r="Y24" s="36"/>
      <c r="Z24" s="3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row>
    <row r="25" spans="1:1024" s="25" customFormat="1" x14ac:dyDescent="0.2">
      <c r="A25" s="566"/>
      <c r="B25" s="112" t="s">
        <v>49</v>
      </c>
      <c r="C25" s="164" t="s">
        <v>152</v>
      </c>
      <c r="D25" s="199"/>
      <c r="E25" s="97"/>
      <c r="F25" s="112" t="s">
        <v>106</v>
      </c>
      <c r="G25" s="81"/>
      <c r="H25" s="116">
        <v>2</v>
      </c>
      <c r="I25" s="546"/>
      <c r="J25" s="116">
        <v>8</v>
      </c>
      <c r="K25" s="116"/>
      <c r="L25" s="116"/>
      <c r="M25" s="116"/>
      <c r="N25" s="116"/>
      <c r="O25" s="544"/>
      <c r="P25" s="36"/>
      <c r="Q25" s="36"/>
      <c r="R25" s="36"/>
      <c r="S25" s="36" t="s">
        <v>199</v>
      </c>
      <c r="T25" s="36"/>
      <c r="U25" s="36"/>
      <c r="V25" s="36"/>
      <c r="W25" s="36"/>
      <c r="X25" s="36"/>
      <c r="Y25" s="36"/>
      <c r="Z25" s="3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row>
    <row r="26" spans="1:1024" s="25" customFormat="1" x14ac:dyDescent="0.2">
      <c r="A26" s="566"/>
      <c r="B26" s="70" t="s">
        <v>50</v>
      </c>
      <c r="C26" s="310" t="s">
        <v>226</v>
      </c>
      <c r="D26" s="311"/>
      <c r="E26" s="70"/>
      <c r="F26" s="70" t="s">
        <v>38</v>
      </c>
      <c r="G26" s="423"/>
      <c r="H26" s="157">
        <v>1</v>
      </c>
      <c r="I26" s="546"/>
      <c r="J26" s="157">
        <v>2</v>
      </c>
      <c r="K26" s="157"/>
      <c r="L26" s="157"/>
      <c r="M26" s="157">
        <v>4</v>
      </c>
      <c r="N26" s="157"/>
      <c r="O26" s="544"/>
      <c r="P26" s="36"/>
      <c r="Q26" s="36"/>
      <c r="R26" s="36"/>
      <c r="S26" s="36" t="s">
        <v>199</v>
      </c>
      <c r="T26" s="36"/>
      <c r="U26" s="36"/>
      <c r="V26" s="36"/>
      <c r="W26" s="36"/>
      <c r="X26" s="36"/>
      <c r="Y26" s="36"/>
      <c r="Z26" s="3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row>
    <row r="27" spans="1:1024" s="25" customFormat="1" ht="23.1" customHeight="1" x14ac:dyDescent="0.2">
      <c r="A27" s="566"/>
      <c r="B27" s="424" t="s">
        <v>51</v>
      </c>
      <c r="C27" s="593" t="s">
        <v>204</v>
      </c>
      <c r="D27" s="594"/>
      <c r="E27" s="425"/>
      <c r="F27" s="426" t="s">
        <v>31</v>
      </c>
      <c r="G27" s="427" t="s">
        <v>52</v>
      </c>
      <c r="H27" s="427" t="s">
        <v>52</v>
      </c>
      <c r="I27" s="546"/>
      <c r="J27" s="157">
        <v>6</v>
      </c>
      <c r="K27" s="157"/>
      <c r="L27" s="157"/>
      <c r="M27" s="157"/>
      <c r="N27" s="157"/>
      <c r="O27" s="544"/>
      <c r="P27" s="36"/>
      <c r="Q27" s="36"/>
      <c r="R27" s="36"/>
      <c r="S27" s="36" t="s">
        <v>199</v>
      </c>
      <c r="T27" s="36"/>
      <c r="U27" s="36"/>
      <c r="V27" s="36"/>
      <c r="W27" s="36"/>
      <c r="X27" s="36"/>
      <c r="Y27" s="36"/>
      <c r="Z27" s="3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row>
    <row r="28" spans="1:1024" s="25" customFormat="1" x14ac:dyDescent="0.2">
      <c r="A28" s="566"/>
      <c r="B28" s="97"/>
      <c r="C28" s="201" t="s">
        <v>148</v>
      </c>
      <c r="D28" s="66"/>
      <c r="E28" s="112"/>
      <c r="F28" s="112"/>
      <c r="G28" s="81"/>
      <c r="H28" s="116">
        <v>1</v>
      </c>
      <c r="I28" s="546"/>
      <c r="J28" s="116"/>
      <c r="K28" s="116"/>
      <c r="L28" s="116"/>
      <c r="M28" s="116">
        <v>24</v>
      </c>
      <c r="N28" s="116"/>
      <c r="O28" s="544"/>
      <c r="P28" s="36"/>
      <c r="Q28" s="36"/>
      <c r="R28" s="36"/>
      <c r="S28" s="36"/>
      <c r="T28" s="36"/>
      <c r="U28" s="36"/>
      <c r="V28" s="36"/>
      <c r="W28" s="36"/>
      <c r="X28" s="36"/>
      <c r="Y28" s="36"/>
      <c r="Z28" s="3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row>
    <row r="29" spans="1:1024" s="25" customFormat="1" x14ac:dyDescent="0.2">
      <c r="A29" s="566"/>
      <c r="B29" s="112" t="s">
        <v>53</v>
      </c>
      <c r="C29" s="164" t="s">
        <v>26</v>
      </c>
      <c r="D29" s="66"/>
      <c r="E29" s="112"/>
      <c r="F29" s="112" t="s">
        <v>149</v>
      </c>
      <c r="G29" s="81"/>
      <c r="H29" s="181"/>
      <c r="I29" s="546"/>
      <c r="J29" s="116"/>
      <c r="K29" s="116"/>
      <c r="L29" s="116"/>
      <c r="M29" s="116"/>
      <c r="N29" s="116"/>
      <c r="O29" s="544"/>
      <c r="P29" s="36"/>
      <c r="Q29" s="36"/>
      <c r="R29" s="36"/>
      <c r="S29" s="36"/>
      <c r="T29" s="36"/>
      <c r="U29" s="36"/>
      <c r="V29" s="36"/>
      <c r="W29" s="36"/>
      <c r="X29" s="36"/>
      <c r="Y29" s="36"/>
      <c r="Z29" s="36"/>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row>
    <row r="30" spans="1:1024" s="25" customFormat="1" ht="16.5" thickBot="1" x14ac:dyDescent="0.25">
      <c r="A30" s="567"/>
      <c r="B30" s="137" t="s">
        <v>54</v>
      </c>
      <c r="C30" s="166" t="s">
        <v>29</v>
      </c>
      <c r="D30" s="51"/>
      <c r="E30" s="137"/>
      <c r="F30" s="137" t="s">
        <v>149</v>
      </c>
      <c r="G30" s="67"/>
      <c r="H30" s="64"/>
      <c r="I30" s="537"/>
      <c r="J30" s="117"/>
      <c r="K30" s="117"/>
      <c r="L30" s="117"/>
      <c r="M30" s="117"/>
      <c r="N30" s="117"/>
      <c r="O30" s="548"/>
      <c r="P30" s="36"/>
      <c r="Q30" s="36"/>
      <c r="R30" s="36"/>
      <c r="S30" s="36"/>
      <c r="T30" s="36"/>
      <c r="U30" s="36"/>
      <c r="V30" s="36"/>
      <c r="W30" s="36"/>
      <c r="X30" s="36"/>
      <c r="Y30" s="36"/>
      <c r="Z30" s="36"/>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row>
    <row r="31" spans="1:1024" s="25" customFormat="1" ht="16.5" thickTop="1" x14ac:dyDescent="0.2">
      <c r="A31" s="566" t="s">
        <v>323</v>
      </c>
      <c r="B31" s="131" t="s">
        <v>327</v>
      </c>
      <c r="C31" s="65" t="s">
        <v>235</v>
      </c>
      <c r="D31" s="66"/>
      <c r="E31" s="544" t="s">
        <v>206</v>
      </c>
      <c r="F31" s="49" t="s">
        <v>27</v>
      </c>
      <c r="G31" s="81">
        <v>1</v>
      </c>
      <c r="H31" s="146">
        <v>1</v>
      </c>
      <c r="I31" s="546">
        <v>3</v>
      </c>
      <c r="J31" s="116">
        <v>1</v>
      </c>
      <c r="K31" s="116">
        <v>4</v>
      </c>
      <c r="L31" s="116"/>
      <c r="M31" s="116">
        <v>14</v>
      </c>
      <c r="N31" s="116"/>
      <c r="O31" s="562">
        <f>SUM(M31:M35,J31:J33)</f>
        <v>42</v>
      </c>
      <c r="P31" s="36" t="s">
        <v>199</v>
      </c>
      <c r="Q31" s="36" t="s">
        <v>199</v>
      </c>
      <c r="R31" s="36" t="s">
        <v>199</v>
      </c>
      <c r="S31" s="36"/>
      <c r="T31" s="36"/>
      <c r="U31" s="36" t="s">
        <v>199</v>
      </c>
      <c r="V31" s="36"/>
      <c r="W31" s="36"/>
      <c r="X31" s="36"/>
      <c r="Y31" s="36"/>
      <c r="Z31" s="36"/>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row>
    <row r="32" spans="1:1024" s="25" customFormat="1" ht="15.75" x14ac:dyDescent="0.2">
      <c r="A32" s="566"/>
      <c r="B32" s="208"/>
      <c r="C32" s="83"/>
      <c r="D32" s="84"/>
      <c r="E32" s="545"/>
      <c r="F32" s="150" t="s">
        <v>105</v>
      </c>
      <c r="G32" s="190">
        <v>1</v>
      </c>
      <c r="H32" s="182"/>
      <c r="I32" s="547"/>
      <c r="J32" s="154"/>
      <c r="K32" s="154"/>
      <c r="L32" s="154"/>
      <c r="M32" s="154"/>
      <c r="N32" s="154"/>
      <c r="O32" s="544"/>
      <c r="P32" s="36"/>
      <c r="Q32" s="36"/>
      <c r="R32" s="36"/>
      <c r="S32" s="36"/>
      <c r="T32" s="36"/>
      <c r="U32" s="36"/>
      <c r="V32" s="36"/>
      <c r="W32" s="36"/>
      <c r="X32" s="36"/>
      <c r="Y32" s="36"/>
      <c r="Z32" s="36"/>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row>
    <row r="33" spans="1:1024" s="25" customFormat="1" ht="15.75" x14ac:dyDescent="0.2">
      <c r="A33" s="566"/>
      <c r="B33" s="163" t="s">
        <v>328</v>
      </c>
      <c r="C33" s="128" t="s">
        <v>236</v>
      </c>
      <c r="D33" s="202"/>
      <c r="E33" s="563" t="s">
        <v>206</v>
      </c>
      <c r="F33" s="134" t="s">
        <v>27</v>
      </c>
      <c r="G33" s="191">
        <v>1</v>
      </c>
      <c r="H33" s="183">
        <v>1</v>
      </c>
      <c r="I33" s="536">
        <v>3</v>
      </c>
      <c r="J33" s="171">
        <v>1</v>
      </c>
      <c r="K33" s="171">
        <v>4</v>
      </c>
      <c r="L33" s="171"/>
      <c r="M33" s="171">
        <v>14</v>
      </c>
      <c r="N33" s="171"/>
      <c r="O33" s="544"/>
      <c r="P33" s="36"/>
      <c r="Q33" s="36" t="s">
        <v>199</v>
      </c>
      <c r="R33" s="36" t="s">
        <v>199</v>
      </c>
      <c r="S33" s="36"/>
      <c r="T33" s="36"/>
      <c r="U33" s="36" t="s">
        <v>199</v>
      </c>
      <c r="V33" s="36"/>
      <c r="W33" s="36"/>
      <c r="X33" s="36"/>
      <c r="Y33" s="36"/>
      <c r="Z33" s="3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row>
    <row r="34" spans="1:1024" s="25" customFormat="1" ht="15.75" x14ac:dyDescent="0.2">
      <c r="A34" s="566"/>
      <c r="B34" s="208"/>
      <c r="C34" s="83"/>
      <c r="D34" s="84"/>
      <c r="E34" s="545"/>
      <c r="F34" s="150" t="s">
        <v>105</v>
      </c>
      <c r="G34" s="190">
        <v>1</v>
      </c>
      <c r="H34" s="182"/>
      <c r="I34" s="547"/>
      <c r="J34" s="154"/>
      <c r="K34" s="154"/>
      <c r="L34" s="154"/>
      <c r="M34" s="154"/>
      <c r="N34" s="154"/>
      <c r="O34" s="544"/>
      <c r="P34" s="36"/>
      <c r="Q34" s="36"/>
      <c r="R34" s="36"/>
      <c r="S34" s="36"/>
      <c r="T34" s="36"/>
      <c r="U34" s="36"/>
      <c r="V34" s="36"/>
      <c r="W34" s="36"/>
      <c r="X34" s="36"/>
      <c r="Y34" s="36"/>
      <c r="Z34" s="3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row>
    <row r="35" spans="1:1024" s="25" customFormat="1" ht="15.75" x14ac:dyDescent="0.2">
      <c r="A35" s="566"/>
      <c r="B35" s="131" t="s">
        <v>329</v>
      </c>
      <c r="C35" s="65" t="s">
        <v>237</v>
      </c>
      <c r="D35" s="66"/>
      <c r="E35" s="563" t="s">
        <v>206</v>
      </c>
      <c r="F35" s="49" t="s">
        <v>27</v>
      </c>
      <c r="G35" s="81">
        <v>1</v>
      </c>
      <c r="H35" s="146">
        <v>1</v>
      </c>
      <c r="I35" s="536">
        <v>3</v>
      </c>
      <c r="J35" s="116"/>
      <c r="K35" s="116">
        <v>6</v>
      </c>
      <c r="L35" s="116"/>
      <c r="M35" s="116">
        <v>12</v>
      </c>
      <c r="N35" s="116"/>
      <c r="O35" s="544"/>
      <c r="P35" s="36"/>
      <c r="Q35" s="36" t="s">
        <v>199</v>
      </c>
      <c r="R35" s="36" t="s">
        <v>199</v>
      </c>
      <c r="S35" s="36"/>
      <c r="T35" s="36"/>
      <c r="U35" s="36" t="s">
        <v>199</v>
      </c>
      <c r="V35" s="36"/>
      <c r="W35" s="36"/>
      <c r="X35" s="36"/>
      <c r="Y35" s="36"/>
      <c r="Z35" s="3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row>
    <row r="36" spans="1:1024" s="25" customFormat="1" ht="16.5" thickBot="1" x14ac:dyDescent="0.25">
      <c r="A36" s="567"/>
      <c r="B36" s="209"/>
      <c r="C36" s="82"/>
      <c r="D36" s="51"/>
      <c r="E36" s="548"/>
      <c r="F36" s="50" t="s">
        <v>106</v>
      </c>
      <c r="G36" s="67">
        <v>1</v>
      </c>
      <c r="H36" s="64"/>
      <c r="I36" s="537"/>
      <c r="J36" s="117"/>
      <c r="K36" s="117"/>
      <c r="L36" s="117"/>
      <c r="M36" s="117"/>
      <c r="N36" s="117"/>
      <c r="O36" s="548"/>
      <c r="P36" s="36"/>
      <c r="Q36" s="36"/>
      <c r="R36" s="36"/>
      <c r="S36" s="36"/>
      <c r="T36" s="36"/>
      <c r="U36" s="36"/>
      <c r="V36" s="36"/>
      <c r="W36" s="36"/>
      <c r="X36" s="36"/>
      <c r="Y36" s="36"/>
      <c r="Z36" s="3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row>
    <row r="37" spans="1:1024" s="25" customFormat="1" ht="16.5" thickTop="1" x14ac:dyDescent="0.2">
      <c r="A37" s="602" t="s">
        <v>324</v>
      </c>
      <c r="B37" s="131" t="s">
        <v>330</v>
      </c>
      <c r="C37" s="65" t="s">
        <v>238</v>
      </c>
      <c r="D37" s="66"/>
      <c r="E37" s="599" t="s">
        <v>207</v>
      </c>
      <c r="F37" s="112" t="s">
        <v>149</v>
      </c>
      <c r="G37" s="81">
        <v>1</v>
      </c>
      <c r="H37" s="146">
        <v>2</v>
      </c>
      <c r="I37" s="597">
        <v>5</v>
      </c>
      <c r="J37" s="116"/>
      <c r="K37" s="127">
        <v>6</v>
      </c>
      <c r="L37" s="116"/>
      <c r="M37" s="116">
        <v>18</v>
      </c>
      <c r="N37" s="116"/>
      <c r="O37" s="599">
        <f>SUM(L37:M37,M40,J40)</f>
        <v>32</v>
      </c>
      <c r="P37" s="36"/>
      <c r="Q37" s="36"/>
      <c r="R37" s="36"/>
      <c r="S37" s="36"/>
      <c r="T37" s="36"/>
      <c r="U37" s="36"/>
      <c r="V37" s="36"/>
      <c r="W37" s="36"/>
      <c r="X37" s="36"/>
      <c r="Y37" s="36"/>
      <c r="Z37" s="3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row>
    <row r="38" spans="1:1024" s="25" customFormat="1" ht="15.75" x14ac:dyDescent="0.2">
      <c r="A38" s="603"/>
      <c r="B38" s="131"/>
      <c r="C38" s="65"/>
      <c r="D38" s="66"/>
      <c r="E38" s="600"/>
      <c r="F38" s="112" t="s">
        <v>227</v>
      </c>
      <c r="G38" s="81">
        <v>2</v>
      </c>
      <c r="H38" s="146"/>
      <c r="I38" s="597"/>
      <c r="J38" s="116"/>
      <c r="K38" s="116"/>
      <c r="L38" s="116"/>
      <c r="M38" s="116"/>
      <c r="N38" s="116"/>
      <c r="O38" s="600"/>
      <c r="P38" s="36"/>
      <c r="Q38" s="36"/>
      <c r="R38" s="36"/>
      <c r="S38" s="36"/>
      <c r="T38" s="36"/>
      <c r="U38" s="36"/>
      <c r="V38" s="36"/>
      <c r="W38" s="36"/>
      <c r="X38" s="36"/>
      <c r="Y38" s="36"/>
      <c r="Z38" s="3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row>
    <row r="39" spans="1:1024" s="25" customFormat="1" ht="15.75" x14ac:dyDescent="0.2">
      <c r="A39" s="603"/>
      <c r="B39" s="208"/>
      <c r="C39" s="65"/>
      <c r="D39" s="203"/>
      <c r="E39" s="605"/>
      <c r="F39" s="153" t="s">
        <v>228</v>
      </c>
      <c r="G39" s="190">
        <v>2</v>
      </c>
      <c r="H39" s="182"/>
      <c r="I39" s="598"/>
      <c r="J39" s="154"/>
      <c r="K39" s="154"/>
      <c r="L39" s="154"/>
      <c r="M39" s="154"/>
      <c r="N39" s="116"/>
      <c r="O39" s="600"/>
      <c r="P39" s="34"/>
      <c r="Q39" s="52"/>
      <c r="R39" s="36"/>
      <c r="S39" s="36"/>
      <c r="T39" s="36"/>
      <c r="U39" s="36"/>
      <c r="V39" s="36"/>
      <c r="W39" s="36"/>
      <c r="X39" s="36"/>
      <c r="Y39" s="36"/>
      <c r="Z39" s="36"/>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row>
    <row r="40" spans="1:1024" s="25" customFormat="1" ht="15.75" x14ac:dyDescent="0.2">
      <c r="A40" s="603"/>
      <c r="B40" s="131" t="s">
        <v>331</v>
      </c>
      <c r="C40" s="128" t="s">
        <v>239</v>
      </c>
      <c r="D40" s="204"/>
      <c r="E40" s="563" t="s">
        <v>207</v>
      </c>
      <c r="F40" s="112" t="s">
        <v>149</v>
      </c>
      <c r="G40" s="81">
        <v>1</v>
      </c>
      <c r="H40" s="146">
        <v>2</v>
      </c>
      <c r="I40" s="536">
        <v>4</v>
      </c>
      <c r="J40" s="116">
        <v>6</v>
      </c>
      <c r="K40" s="116"/>
      <c r="L40" s="116"/>
      <c r="M40" s="116">
        <v>8</v>
      </c>
      <c r="N40" s="171"/>
      <c r="O40" s="600"/>
      <c r="P40" s="24"/>
      <c r="Q40" s="36" t="s">
        <v>199</v>
      </c>
      <c r="R40" s="36" t="s">
        <v>199</v>
      </c>
      <c r="S40" s="36"/>
      <c r="T40" s="36"/>
      <c r="U40" s="36"/>
      <c r="V40" s="36"/>
      <c r="W40" s="36"/>
      <c r="X40" s="36"/>
      <c r="Y40" s="36"/>
      <c r="Z40" s="36"/>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row>
    <row r="41" spans="1:1024" s="25" customFormat="1" ht="16.5" thickBot="1" x14ac:dyDescent="0.25">
      <c r="A41" s="604"/>
      <c r="B41" s="209"/>
      <c r="C41" s="166"/>
      <c r="D41" s="205"/>
      <c r="E41" s="548"/>
      <c r="F41" s="137" t="s">
        <v>155</v>
      </c>
      <c r="G41" s="67">
        <v>1</v>
      </c>
      <c r="H41" s="64"/>
      <c r="I41" s="537"/>
      <c r="J41" s="117"/>
      <c r="K41" s="117"/>
      <c r="L41" s="117"/>
      <c r="M41" s="117"/>
      <c r="N41" s="117"/>
      <c r="O41" s="601"/>
      <c r="P41" s="34"/>
      <c r="Q41" s="36"/>
      <c r="R41" s="36"/>
      <c r="S41" s="36"/>
      <c r="T41" s="36"/>
      <c r="U41" s="36"/>
      <c r="V41" s="36"/>
      <c r="W41" s="36"/>
      <c r="X41" s="36"/>
      <c r="Y41" s="36"/>
      <c r="Z41" s="36"/>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row>
    <row r="42" spans="1:1024" s="25" customFormat="1" ht="16.5" thickTop="1" x14ac:dyDescent="0.2">
      <c r="A42" s="561" t="s">
        <v>55</v>
      </c>
      <c r="B42" s="561"/>
      <c r="C42" s="561"/>
      <c r="D42" s="561"/>
      <c r="E42" s="156"/>
      <c r="F42" s="156"/>
      <c r="G42" s="190"/>
      <c r="H42" s="185"/>
      <c r="I42" s="175">
        <f t="shared" ref="I42:O42" si="0">SUM(I11:I41)</f>
        <v>30</v>
      </c>
      <c r="J42" s="154">
        <f t="shared" si="0"/>
        <v>34.5</v>
      </c>
      <c r="K42" s="154">
        <f t="shared" si="0"/>
        <v>20</v>
      </c>
      <c r="L42" s="154">
        <f t="shared" si="0"/>
        <v>2</v>
      </c>
      <c r="M42" s="154">
        <f t="shared" si="0"/>
        <v>133</v>
      </c>
      <c r="N42" s="154">
        <f t="shared" si="0"/>
        <v>74</v>
      </c>
      <c r="O42" s="154">
        <f t="shared" si="0"/>
        <v>223.5</v>
      </c>
      <c r="P42" s="36"/>
      <c r="Q42" s="75"/>
      <c r="R42" s="36"/>
      <c r="S42" s="36"/>
      <c r="T42" s="36"/>
      <c r="U42" s="36"/>
      <c r="V42" s="36"/>
      <c r="W42" s="36"/>
      <c r="X42" s="36"/>
      <c r="Y42" s="36"/>
      <c r="Z42" s="36"/>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row>
    <row r="43" spans="1:1024" s="142" customFormat="1" ht="12.75" x14ac:dyDescent="0.2">
      <c r="B43" s="14"/>
      <c r="C43" s="1" t="s">
        <v>41</v>
      </c>
      <c r="D43" s="1"/>
      <c r="E43" s="1"/>
      <c r="F43" s="1"/>
      <c r="G43" s="9"/>
      <c r="H43" s="9" t="s">
        <v>42</v>
      </c>
      <c r="I43" s="9"/>
      <c r="J43" s="9"/>
      <c r="K43" s="35"/>
      <c r="L43" s="7"/>
      <c r="M43" s="7"/>
      <c r="N43" s="1"/>
      <c r="O43" s="1"/>
      <c r="P43" s="1"/>
      <c r="Q43" s="9"/>
      <c r="R43" s="9"/>
      <c r="S43" s="9"/>
      <c r="T43" s="9"/>
      <c r="U43" s="9"/>
      <c r="V43" s="9"/>
      <c r="W43" s="9"/>
      <c r="X43" s="9"/>
      <c r="Y43" s="9"/>
      <c r="Z43" s="9"/>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row>
    <row r="44" spans="1:1024" s="25" customFormat="1" ht="15" x14ac:dyDescent="0.25">
      <c r="B44" s="530"/>
      <c r="C44" s="529" t="s">
        <v>138</v>
      </c>
      <c r="D44" s="69"/>
      <c r="E44" s="69"/>
      <c r="F44" s="70"/>
      <c r="G44" s="71"/>
      <c r="H44" s="71"/>
      <c r="I44" s="72">
        <v>0</v>
      </c>
      <c r="J44" s="72"/>
      <c r="K44" s="73"/>
      <c r="L44" s="53"/>
      <c r="M44" s="53"/>
      <c r="N44" s="69"/>
      <c r="O44" s="27"/>
      <c r="P44" s="27"/>
      <c r="Q44" s="36"/>
      <c r="R44" s="36"/>
      <c r="S44" s="36"/>
      <c r="T44" s="36"/>
      <c r="U44" s="36"/>
      <c r="V44" s="36"/>
      <c r="W44" s="36"/>
      <c r="X44" s="36"/>
      <c r="Y44" s="36"/>
      <c r="Z44" s="36" t="s">
        <v>199</v>
      </c>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row>
    <row r="45" spans="1:1024" s="25" customFormat="1" ht="15" x14ac:dyDescent="0.25">
      <c r="B45" s="531"/>
      <c r="C45" s="311" t="s">
        <v>91</v>
      </c>
      <c r="D45" s="53"/>
      <c r="E45" s="53"/>
      <c r="F45" s="74" t="s">
        <v>118</v>
      </c>
      <c r="G45" s="72"/>
      <c r="H45" s="53"/>
      <c r="I45" s="72"/>
      <c r="J45" s="72"/>
      <c r="K45" s="53"/>
      <c r="L45" s="53"/>
      <c r="M45" s="53">
        <v>40</v>
      </c>
      <c r="N45" s="53"/>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row>
    <row r="46" spans="1:1024" s="23" customFormat="1" x14ac:dyDescent="0.2">
      <c r="B46" s="21" t="s">
        <v>216</v>
      </c>
      <c r="C46" s="47"/>
      <c r="D46" s="7"/>
      <c r="E46" s="7"/>
      <c r="F46" s="141"/>
      <c r="G46" s="38"/>
      <c r="H46" s="7"/>
      <c r="I46" s="30"/>
      <c r="J46" s="30"/>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c r="VD46" s="16"/>
      <c r="VE46" s="16"/>
      <c r="VF46" s="16"/>
      <c r="VG46" s="16"/>
      <c r="VH46" s="16"/>
      <c r="VI46" s="16"/>
      <c r="VJ46" s="16"/>
      <c r="VK46" s="16"/>
      <c r="VL46" s="16"/>
      <c r="VM46" s="16"/>
      <c r="VN46" s="16"/>
      <c r="VO46" s="16"/>
      <c r="VP46" s="16"/>
      <c r="VQ46" s="16"/>
      <c r="VR46" s="16"/>
      <c r="VS46" s="16"/>
      <c r="VT46" s="16"/>
      <c r="VU46" s="16"/>
      <c r="VV46" s="16"/>
      <c r="VW46" s="16"/>
      <c r="VX46" s="16"/>
      <c r="VY46" s="16"/>
      <c r="VZ46" s="16"/>
      <c r="WA46" s="16"/>
      <c r="WB46" s="16"/>
      <c r="WC46" s="16"/>
      <c r="WD46" s="16"/>
      <c r="WE46" s="16"/>
      <c r="WF46" s="16"/>
      <c r="WG46" s="16"/>
      <c r="WH46" s="16"/>
      <c r="WI46" s="16"/>
      <c r="WJ46" s="16"/>
      <c r="WK46" s="16"/>
      <c r="WL46" s="16"/>
      <c r="WM46" s="16"/>
      <c r="WN46" s="16"/>
      <c r="WO46" s="16"/>
      <c r="WP46" s="16"/>
      <c r="WQ46" s="16"/>
      <c r="WR46" s="16"/>
      <c r="WS46" s="16"/>
      <c r="WT46" s="16"/>
      <c r="WU46" s="16"/>
      <c r="WV46" s="16"/>
      <c r="WW46" s="16"/>
      <c r="WX46" s="16"/>
      <c r="WY46" s="16"/>
      <c r="WZ46" s="16"/>
      <c r="XA46" s="16"/>
      <c r="XB46" s="16"/>
      <c r="XC46" s="16"/>
      <c r="XD46" s="16"/>
      <c r="XE46" s="16"/>
      <c r="XF46" s="16"/>
      <c r="XG46" s="16"/>
      <c r="XH46" s="16"/>
      <c r="XI46" s="16"/>
      <c r="XJ46" s="16"/>
      <c r="XK46" s="16"/>
      <c r="XL46" s="16"/>
      <c r="XM46" s="16"/>
      <c r="XN46" s="16"/>
      <c r="XO46" s="16"/>
      <c r="XP46" s="16"/>
      <c r="XQ46" s="16"/>
      <c r="XR46" s="16"/>
      <c r="XS46" s="16"/>
      <c r="XT46" s="16"/>
      <c r="XU46" s="16"/>
      <c r="XV46" s="16"/>
      <c r="XW46" s="16"/>
      <c r="XX46" s="16"/>
      <c r="XY46" s="16"/>
      <c r="XZ46" s="16"/>
      <c r="YA46" s="16"/>
      <c r="YB46" s="16"/>
      <c r="YC46" s="16"/>
      <c r="YD46" s="16"/>
      <c r="YE46" s="16"/>
      <c r="YF46" s="16"/>
      <c r="YG46" s="16"/>
      <c r="YH46" s="16"/>
      <c r="YI46" s="16"/>
      <c r="YJ46" s="16"/>
      <c r="YK46" s="16"/>
      <c r="YL46" s="16"/>
      <c r="YM46" s="16"/>
      <c r="YN46" s="16"/>
      <c r="YO46" s="16"/>
      <c r="YP46" s="16"/>
      <c r="YQ46" s="16"/>
      <c r="YR46" s="16"/>
      <c r="YS46" s="16"/>
      <c r="YT46" s="16"/>
      <c r="YU46" s="16"/>
      <c r="YV46" s="16"/>
      <c r="YW46" s="16"/>
      <c r="YX46" s="16"/>
      <c r="YY46" s="16"/>
      <c r="YZ46" s="16"/>
      <c r="ZA46" s="16"/>
      <c r="ZB46" s="16"/>
      <c r="ZC46" s="16"/>
      <c r="ZD46" s="16"/>
      <c r="ZE46" s="16"/>
      <c r="ZF46" s="16"/>
      <c r="ZG46" s="16"/>
      <c r="ZH46" s="16"/>
      <c r="ZI46" s="16"/>
      <c r="ZJ46" s="16"/>
      <c r="ZK46" s="16"/>
      <c r="ZL46" s="16"/>
      <c r="ZM46" s="16"/>
      <c r="ZN46" s="16"/>
      <c r="ZO46" s="16"/>
      <c r="ZP46" s="16"/>
      <c r="ZQ46" s="16"/>
      <c r="ZR46" s="16"/>
      <c r="ZS46" s="16"/>
      <c r="ZT46" s="16"/>
      <c r="ZU46" s="16"/>
      <c r="ZV46" s="16"/>
      <c r="ZW46" s="16"/>
      <c r="ZX46" s="16"/>
      <c r="ZY46" s="16"/>
      <c r="ZZ46" s="16"/>
      <c r="AAA46" s="16"/>
      <c r="AAB46" s="16"/>
      <c r="AAC46" s="16"/>
      <c r="AAD46" s="16"/>
      <c r="AAE46" s="16"/>
      <c r="AAF46" s="16"/>
      <c r="AAG46" s="16"/>
      <c r="AAH46" s="16"/>
      <c r="AAI46" s="16"/>
      <c r="AAJ46" s="16"/>
      <c r="AAK46" s="16"/>
      <c r="AAL46" s="16"/>
      <c r="AAM46" s="16"/>
      <c r="AAN46" s="16"/>
      <c r="AAO46" s="16"/>
      <c r="AAP46" s="16"/>
      <c r="AAQ46" s="16"/>
      <c r="AAR46" s="16"/>
      <c r="AAS46" s="16"/>
      <c r="AAT46" s="16"/>
      <c r="AAU46" s="16"/>
      <c r="AAV46" s="16"/>
      <c r="AAW46" s="16"/>
      <c r="AAX46" s="16"/>
      <c r="AAY46" s="16"/>
      <c r="AAZ46" s="16"/>
      <c r="ABA46" s="16"/>
      <c r="ABB46" s="16"/>
      <c r="ABC46" s="16"/>
      <c r="ABD46" s="16"/>
      <c r="ABE46" s="16"/>
      <c r="ABF46" s="16"/>
      <c r="ABG46" s="16"/>
      <c r="ABH46" s="16"/>
      <c r="ABI46" s="16"/>
      <c r="ABJ46" s="16"/>
      <c r="ABK46" s="16"/>
      <c r="ABL46" s="16"/>
      <c r="ABM46" s="16"/>
      <c r="ABN46" s="16"/>
      <c r="ABO46" s="16"/>
      <c r="ABP46" s="16"/>
      <c r="ABQ46" s="16"/>
      <c r="ABR46" s="16"/>
      <c r="ABS46" s="16"/>
      <c r="ABT46" s="16"/>
      <c r="ABU46" s="16"/>
      <c r="ABV46" s="16"/>
      <c r="ABW46" s="16"/>
      <c r="ABX46" s="16"/>
      <c r="ABY46" s="16"/>
      <c r="ABZ46" s="16"/>
      <c r="ACA46" s="16"/>
      <c r="ACB46" s="16"/>
      <c r="ACC46" s="16"/>
      <c r="ACD46" s="16"/>
      <c r="ACE46" s="16"/>
      <c r="ACF46" s="16"/>
      <c r="ACG46" s="16"/>
      <c r="ACH46" s="16"/>
      <c r="ACI46" s="16"/>
      <c r="ACJ46" s="16"/>
      <c r="ACK46" s="16"/>
      <c r="ACL46" s="16"/>
      <c r="ACM46" s="16"/>
      <c r="ACN46" s="16"/>
      <c r="ACO46" s="16"/>
      <c r="ACP46" s="16"/>
      <c r="ACQ46" s="16"/>
      <c r="ACR46" s="16"/>
      <c r="ACS46" s="16"/>
      <c r="ACT46" s="16"/>
      <c r="ACU46" s="16"/>
      <c r="ACV46" s="16"/>
      <c r="ACW46" s="16"/>
      <c r="ACX46" s="16"/>
      <c r="ACY46" s="16"/>
      <c r="ACZ46" s="16"/>
      <c r="ADA46" s="16"/>
      <c r="ADB46" s="16"/>
      <c r="ADC46" s="16"/>
      <c r="ADD46" s="16"/>
      <c r="ADE46" s="16"/>
      <c r="ADF46" s="16"/>
      <c r="ADG46" s="16"/>
      <c r="ADH46" s="16"/>
      <c r="ADI46" s="16"/>
      <c r="ADJ46" s="16"/>
      <c r="ADK46" s="16"/>
      <c r="ADL46" s="16"/>
      <c r="ADM46" s="16"/>
      <c r="ADN46" s="16"/>
      <c r="ADO46" s="16"/>
      <c r="ADP46" s="16"/>
      <c r="ADQ46" s="16"/>
      <c r="ADR46" s="16"/>
      <c r="ADS46" s="16"/>
      <c r="ADT46" s="16"/>
      <c r="ADU46" s="16"/>
      <c r="ADV46" s="16"/>
      <c r="ADW46" s="16"/>
      <c r="ADX46" s="16"/>
      <c r="ADY46" s="16"/>
      <c r="ADZ46" s="16"/>
      <c r="AEA46" s="16"/>
      <c r="AEB46" s="16"/>
      <c r="AEC46" s="16"/>
      <c r="AED46" s="16"/>
      <c r="AEE46" s="16"/>
      <c r="AEF46" s="16"/>
      <c r="AEG46" s="16"/>
      <c r="AEH46" s="16"/>
      <c r="AEI46" s="16"/>
      <c r="AEJ46" s="16"/>
      <c r="AEK46" s="16"/>
      <c r="AEL46" s="16"/>
      <c r="AEM46" s="16"/>
      <c r="AEN46" s="16"/>
      <c r="AEO46" s="16"/>
      <c r="AEP46" s="16"/>
      <c r="AEQ46" s="16"/>
      <c r="AER46" s="16"/>
      <c r="AES46" s="16"/>
      <c r="AET46" s="16"/>
      <c r="AEU46" s="16"/>
      <c r="AEV46" s="16"/>
      <c r="AEW46" s="16"/>
      <c r="AEX46" s="16"/>
      <c r="AEY46" s="16"/>
      <c r="AEZ46" s="16"/>
      <c r="AFA46" s="16"/>
      <c r="AFB46" s="16"/>
      <c r="AFC46" s="16"/>
      <c r="AFD46" s="16"/>
      <c r="AFE46" s="16"/>
      <c r="AFF46" s="16"/>
      <c r="AFG46" s="16"/>
      <c r="AFH46" s="16"/>
      <c r="AFI46" s="16"/>
      <c r="AFJ46" s="16"/>
      <c r="AFK46" s="16"/>
      <c r="AFL46" s="16"/>
      <c r="AFM46" s="16"/>
      <c r="AFN46" s="16"/>
      <c r="AFO46" s="16"/>
      <c r="AFP46" s="16"/>
      <c r="AFQ46" s="16"/>
      <c r="AFR46" s="16"/>
      <c r="AFS46" s="16"/>
      <c r="AFT46" s="16"/>
      <c r="AFU46" s="16"/>
      <c r="AFV46" s="16"/>
      <c r="AFW46" s="16"/>
      <c r="AFX46" s="16"/>
      <c r="AFY46" s="16"/>
      <c r="AFZ46" s="16"/>
      <c r="AGA46" s="16"/>
      <c r="AGB46" s="16"/>
      <c r="AGC46" s="16"/>
      <c r="AGD46" s="16"/>
      <c r="AGE46" s="16"/>
      <c r="AGF46" s="16"/>
      <c r="AGG46" s="16"/>
      <c r="AGH46" s="16"/>
      <c r="AGI46" s="16"/>
      <c r="AGJ46" s="16"/>
      <c r="AGK46" s="16"/>
      <c r="AGL46" s="16"/>
      <c r="AGM46" s="16"/>
      <c r="AGN46" s="16"/>
      <c r="AGO46" s="16"/>
      <c r="AGP46" s="16"/>
      <c r="AGQ46" s="16"/>
      <c r="AGR46" s="16"/>
      <c r="AGS46" s="16"/>
      <c r="AGT46" s="16"/>
      <c r="AGU46" s="16"/>
      <c r="AGV46" s="16"/>
      <c r="AGW46" s="16"/>
      <c r="AGX46" s="16"/>
      <c r="AGY46" s="16"/>
      <c r="AGZ46" s="16"/>
      <c r="AHA46" s="16"/>
      <c r="AHB46" s="16"/>
      <c r="AHC46" s="16"/>
      <c r="AHD46" s="16"/>
      <c r="AHE46" s="16"/>
      <c r="AHF46" s="16"/>
      <c r="AHG46" s="16"/>
      <c r="AHH46" s="16"/>
      <c r="AHI46" s="16"/>
      <c r="AHJ46" s="16"/>
      <c r="AHK46" s="16"/>
      <c r="AHL46" s="16"/>
      <c r="AHM46" s="16"/>
      <c r="AHN46" s="16"/>
      <c r="AHO46" s="16"/>
      <c r="AHP46" s="16"/>
      <c r="AHQ46" s="16"/>
      <c r="AHR46" s="16"/>
      <c r="AHS46" s="16"/>
      <c r="AHT46" s="16"/>
      <c r="AHU46" s="16"/>
      <c r="AHV46" s="16"/>
      <c r="AHW46" s="16"/>
      <c r="AHX46" s="16"/>
      <c r="AHY46" s="16"/>
      <c r="AHZ46" s="16"/>
      <c r="AIA46" s="16"/>
      <c r="AIB46" s="16"/>
      <c r="AIC46" s="16"/>
      <c r="AID46" s="16"/>
      <c r="AIE46" s="16"/>
      <c r="AIF46" s="16"/>
      <c r="AIG46" s="16"/>
      <c r="AIH46" s="16"/>
      <c r="AII46" s="16"/>
      <c r="AIJ46" s="16"/>
      <c r="AIK46" s="16"/>
      <c r="AIL46" s="16"/>
      <c r="AIM46" s="16"/>
      <c r="AIN46" s="16"/>
      <c r="AIO46" s="16"/>
      <c r="AIP46" s="16"/>
      <c r="AIQ46" s="16"/>
      <c r="AIR46" s="16"/>
      <c r="AIS46" s="16"/>
      <c r="AIT46" s="16"/>
      <c r="AIU46" s="16"/>
      <c r="AIV46" s="16"/>
      <c r="AIW46" s="16"/>
      <c r="AIX46" s="16"/>
      <c r="AIY46" s="16"/>
      <c r="AIZ46" s="16"/>
      <c r="AJA46" s="16"/>
      <c r="AJB46" s="16"/>
      <c r="AJC46" s="16"/>
      <c r="AJD46" s="16"/>
      <c r="AJE46" s="16"/>
      <c r="AJF46" s="16"/>
      <c r="AJG46" s="16"/>
      <c r="AJH46" s="16"/>
      <c r="AJI46" s="16"/>
      <c r="AJJ46" s="16"/>
      <c r="AJK46" s="16"/>
      <c r="AJL46" s="16"/>
      <c r="AJM46" s="16"/>
      <c r="AJN46" s="16"/>
      <c r="AJO46" s="16"/>
      <c r="AJP46" s="16"/>
      <c r="AJQ46" s="16"/>
      <c r="AJR46" s="16"/>
      <c r="AJS46" s="16"/>
      <c r="AJT46" s="16"/>
      <c r="AJU46" s="16"/>
      <c r="AJV46" s="16"/>
      <c r="AJW46" s="16"/>
      <c r="AJX46" s="16"/>
      <c r="AJY46" s="16"/>
      <c r="AJZ46" s="16"/>
      <c r="AKA46" s="16"/>
      <c r="AKB46" s="16"/>
      <c r="AKC46" s="16"/>
      <c r="AKD46" s="16"/>
      <c r="AKE46" s="16"/>
      <c r="AKF46" s="16"/>
      <c r="AKG46" s="16"/>
      <c r="AKH46" s="16"/>
      <c r="AKI46" s="16"/>
      <c r="AKJ46" s="16"/>
      <c r="AKK46" s="16"/>
      <c r="AKL46" s="16"/>
      <c r="AKM46" s="16"/>
      <c r="AKN46" s="16"/>
      <c r="AKO46" s="16"/>
      <c r="AKP46" s="16"/>
      <c r="AKQ46" s="16"/>
      <c r="AKR46" s="16"/>
      <c r="AKS46" s="16"/>
      <c r="AKT46" s="16"/>
      <c r="AKU46" s="16"/>
      <c r="AKV46" s="16"/>
      <c r="AKW46" s="16"/>
      <c r="AKX46" s="16"/>
      <c r="AKY46" s="16"/>
      <c r="AKZ46" s="16"/>
      <c r="ALA46" s="16"/>
      <c r="ALB46" s="16"/>
      <c r="ALC46" s="16"/>
      <c r="ALD46" s="16"/>
      <c r="ALE46" s="16"/>
      <c r="ALF46" s="16"/>
      <c r="ALG46" s="16"/>
      <c r="ALH46" s="16"/>
      <c r="ALI46" s="16"/>
      <c r="ALJ46" s="16"/>
      <c r="ALK46" s="16"/>
      <c r="ALL46" s="16"/>
      <c r="ALM46" s="16"/>
      <c r="ALN46" s="16"/>
      <c r="ALO46" s="16"/>
      <c r="ALP46" s="16"/>
      <c r="ALQ46" s="16"/>
      <c r="ALR46" s="16"/>
      <c r="ALS46" s="16"/>
      <c r="ALT46" s="16"/>
      <c r="ALU46" s="16"/>
      <c r="ALV46" s="16"/>
      <c r="ALW46" s="16"/>
      <c r="ALX46" s="16"/>
      <c r="ALY46" s="16"/>
      <c r="ALZ46" s="16"/>
      <c r="AMA46" s="16"/>
      <c r="AMB46" s="16"/>
      <c r="AMC46" s="16"/>
      <c r="AMD46" s="16"/>
      <c r="AME46" s="16"/>
      <c r="AMF46" s="16"/>
      <c r="AMG46" s="16"/>
      <c r="AMH46" s="16"/>
      <c r="AMI46" s="16"/>
      <c r="AMJ46" s="16"/>
    </row>
    <row r="47" spans="1:1024" s="23" customFormat="1" x14ac:dyDescent="0.2">
      <c r="B47" s="139" t="s">
        <v>150</v>
      </c>
      <c r="C47" s="7"/>
      <c r="D47" s="7"/>
      <c r="E47" s="7"/>
      <c r="F47" s="7"/>
      <c r="G47" s="38"/>
      <c r="H47" s="7"/>
      <c r="I47" s="30"/>
      <c r="J47" s="30"/>
      <c r="K47" s="16"/>
      <c r="L47" s="16"/>
      <c r="M47" s="16"/>
      <c r="N47" s="16"/>
      <c r="O47" s="16"/>
      <c r="P47" s="16"/>
      <c r="Q47" s="16"/>
      <c r="R47" s="143"/>
      <c r="S47" s="144"/>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c r="OH47" s="16"/>
      <c r="OI47" s="16"/>
      <c r="OJ47" s="16"/>
      <c r="OK47" s="16"/>
      <c r="OL47" s="16"/>
      <c r="OM47" s="16"/>
      <c r="ON47" s="16"/>
      <c r="OO47" s="16"/>
      <c r="OP47" s="16"/>
      <c r="OQ47" s="16"/>
      <c r="OR47" s="16"/>
      <c r="OS47" s="16"/>
      <c r="OT47" s="16"/>
      <c r="OU47" s="16"/>
      <c r="OV47" s="16"/>
      <c r="OW47" s="16"/>
      <c r="OX47" s="16"/>
      <c r="OY47" s="16"/>
      <c r="OZ47" s="16"/>
      <c r="PA47" s="16"/>
      <c r="PB47" s="16"/>
      <c r="PC47" s="16"/>
      <c r="PD47" s="16"/>
      <c r="PE47" s="16"/>
      <c r="PF47" s="16"/>
      <c r="PG47" s="16"/>
      <c r="PH47" s="16"/>
      <c r="PI47" s="16"/>
      <c r="PJ47" s="16"/>
      <c r="PK47" s="16"/>
      <c r="PL47" s="16"/>
      <c r="PM47" s="16"/>
      <c r="PN47" s="16"/>
      <c r="PO47" s="16"/>
      <c r="PP47" s="16"/>
      <c r="PQ47" s="16"/>
      <c r="PR47" s="16"/>
      <c r="PS47" s="16"/>
      <c r="PT47" s="16"/>
      <c r="PU47" s="16"/>
      <c r="PV47" s="16"/>
      <c r="PW47" s="16"/>
      <c r="PX47" s="16"/>
      <c r="PY47" s="16"/>
      <c r="PZ47" s="16"/>
      <c r="QA47" s="16"/>
      <c r="QB47" s="16"/>
      <c r="QC47" s="16"/>
      <c r="QD47" s="16"/>
      <c r="QE47" s="16"/>
      <c r="QF47" s="16"/>
      <c r="QG47" s="16"/>
      <c r="QH47" s="16"/>
      <c r="QI47" s="16"/>
      <c r="QJ47" s="16"/>
      <c r="QK47" s="16"/>
      <c r="QL47" s="16"/>
      <c r="QM47" s="16"/>
      <c r="QN47" s="16"/>
      <c r="QO47" s="16"/>
      <c r="QP47" s="16"/>
      <c r="QQ47" s="16"/>
      <c r="QR47" s="16"/>
      <c r="QS47" s="16"/>
      <c r="QT47" s="16"/>
      <c r="QU47" s="16"/>
      <c r="QV47" s="16"/>
      <c r="QW47" s="16"/>
      <c r="QX47" s="16"/>
      <c r="QY47" s="16"/>
      <c r="QZ47" s="16"/>
      <c r="RA47" s="16"/>
      <c r="RB47" s="16"/>
      <c r="RC47" s="16"/>
      <c r="RD47" s="16"/>
      <c r="RE47" s="16"/>
      <c r="RF47" s="16"/>
      <c r="RG47" s="16"/>
      <c r="RH47" s="16"/>
      <c r="RI47" s="16"/>
      <c r="RJ47" s="16"/>
      <c r="RK47" s="16"/>
      <c r="RL47" s="16"/>
      <c r="RM47" s="16"/>
      <c r="RN47" s="16"/>
      <c r="RO47" s="16"/>
      <c r="RP47" s="16"/>
      <c r="RQ47" s="16"/>
      <c r="RR47" s="16"/>
      <c r="RS47" s="16"/>
      <c r="RT47" s="16"/>
      <c r="RU47" s="16"/>
      <c r="RV47" s="16"/>
      <c r="RW47" s="16"/>
      <c r="RX47" s="16"/>
      <c r="RY47" s="16"/>
      <c r="RZ47" s="16"/>
      <c r="SA47" s="16"/>
      <c r="SB47" s="16"/>
      <c r="SC47" s="16"/>
      <c r="SD47" s="16"/>
      <c r="SE47" s="16"/>
      <c r="SF47" s="16"/>
      <c r="SG47" s="16"/>
      <c r="SH47" s="16"/>
      <c r="SI47" s="16"/>
      <c r="SJ47" s="16"/>
      <c r="SK47" s="16"/>
      <c r="SL47" s="16"/>
      <c r="SM47" s="16"/>
      <c r="SN47" s="16"/>
      <c r="SO47" s="16"/>
      <c r="SP47" s="16"/>
      <c r="SQ47" s="16"/>
      <c r="SR47" s="16"/>
      <c r="SS47" s="16"/>
      <c r="ST47" s="16"/>
      <c r="SU47" s="16"/>
      <c r="SV47" s="16"/>
      <c r="SW47" s="16"/>
      <c r="SX47" s="16"/>
      <c r="SY47" s="16"/>
      <c r="SZ47" s="16"/>
      <c r="TA47" s="16"/>
      <c r="TB47" s="16"/>
      <c r="TC47" s="16"/>
      <c r="TD47" s="16"/>
      <c r="TE47" s="16"/>
      <c r="TF47" s="16"/>
      <c r="TG47" s="16"/>
      <c r="TH47" s="16"/>
      <c r="TI47" s="16"/>
      <c r="TJ47" s="16"/>
      <c r="TK47" s="16"/>
      <c r="TL47" s="16"/>
      <c r="TM47" s="16"/>
      <c r="TN47" s="16"/>
      <c r="TO47" s="16"/>
      <c r="TP47" s="16"/>
      <c r="TQ47" s="16"/>
      <c r="TR47" s="16"/>
      <c r="TS47" s="16"/>
      <c r="TT47" s="16"/>
      <c r="TU47" s="16"/>
      <c r="TV47" s="16"/>
      <c r="TW47" s="16"/>
      <c r="TX47" s="16"/>
      <c r="TY47" s="16"/>
      <c r="TZ47" s="16"/>
      <c r="UA47" s="16"/>
      <c r="UB47" s="16"/>
      <c r="UC47" s="16"/>
      <c r="UD47" s="16"/>
      <c r="UE47" s="16"/>
      <c r="UF47" s="16"/>
      <c r="UG47" s="16"/>
      <c r="UH47" s="16"/>
      <c r="UI47" s="16"/>
      <c r="UJ47" s="16"/>
      <c r="UK47" s="16"/>
      <c r="UL47" s="16"/>
      <c r="UM47" s="16"/>
      <c r="UN47" s="16"/>
      <c r="UO47" s="16"/>
      <c r="UP47" s="16"/>
      <c r="UQ47" s="16"/>
      <c r="UR47" s="16"/>
      <c r="US47" s="16"/>
      <c r="UT47" s="16"/>
      <c r="UU47" s="16"/>
      <c r="UV47" s="16"/>
      <c r="UW47" s="16"/>
      <c r="UX47" s="16"/>
      <c r="UY47" s="16"/>
      <c r="UZ47" s="16"/>
      <c r="VA47" s="16"/>
      <c r="VB47" s="16"/>
      <c r="VC47" s="16"/>
      <c r="VD47" s="16"/>
      <c r="VE47" s="16"/>
      <c r="VF47" s="16"/>
      <c r="VG47" s="16"/>
      <c r="VH47" s="16"/>
      <c r="VI47" s="16"/>
      <c r="VJ47" s="16"/>
      <c r="VK47" s="16"/>
      <c r="VL47" s="16"/>
      <c r="VM47" s="16"/>
      <c r="VN47" s="16"/>
      <c r="VO47" s="16"/>
      <c r="VP47" s="16"/>
      <c r="VQ47" s="16"/>
      <c r="VR47" s="16"/>
      <c r="VS47" s="16"/>
      <c r="VT47" s="16"/>
      <c r="VU47" s="16"/>
      <c r="VV47" s="16"/>
      <c r="VW47" s="16"/>
      <c r="VX47" s="16"/>
      <c r="VY47" s="16"/>
      <c r="VZ47" s="16"/>
      <c r="WA47" s="16"/>
      <c r="WB47" s="16"/>
      <c r="WC47" s="16"/>
      <c r="WD47" s="16"/>
      <c r="WE47" s="16"/>
      <c r="WF47" s="16"/>
      <c r="WG47" s="16"/>
      <c r="WH47" s="16"/>
      <c r="WI47" s="16"/>
      <c r="WJ47" s="16"/>
      <c r="WK47" s="16"/>
      <c r="WL47" s="16"/>
      <c r="WM47" s="16"/>
      <c r="WN47" s="16"/>
      <c r="WO47" s="16"/>
      <c r="WP47" s="16"/>
      <c r="WQ47" s="16"/>
      <c r="WR47" s="16"/>
      <c r="WS47" s="16"/>
      <c r="WT47" s="16"/>
      <c r="WU47" s="16"/>
      <c r="WV47" s="16"/>
      <c r="WW47" s="16"/>
      <c r="WX47" s="16"/>
      <c r="WY47" s="16"/>
      <c r="WZ47" s="16"/>
      <c r="XA47" s="16"/>
      <c r="XB47" s="16"/>
      <c r="XC47" s="16"/>
      <c r="XD47" s="16"/>
      <c r="XE47" s="16"/>
      <c r="XF47" s="16"/>
      <c r="XG47" s="16"/>
      <c r="XH47" s="16"/>
      <c r="XI47" s="16"/>
      <c r="XJ47" s="16"/>
      <c r="XK47" s="16"/>
      <c r="XL47" s="16"/>
      <c r="XM47" s="16"/>
      <c r="XN47" s="16"/>
      <c r="XO47" s="16"/>
      <c r="XP47" s="16"/>
      <c r="XQ47" s="16"/>
      <c r="XR47" s="16"/>
      <c r="XS47" s="16"/>
      <c r="XT47" s="16"/>
      <c r="XU47" s="16"/>
      <c r="XV47" s="16"/>
      <c r="XW47" s="16"/>
      <c r="XX47" s="16"/>
      <c r="XY47" s="16"/>
      <c r="XZ47" s="16"/>
      <c r="YA47" s="16"/>
      <c r="YB47" s="16"/>
      <c r="YC47" s="16"/>
      <c r="YD47" s="16"/>
      <c r="YE47" s="16"/>
      <c r="YF47" s="16"/>
      <c r="YG47" s="16"/>
      <c r="YH47" s="16"/>
      <c r="YI47" s="16"/>
      <c r="YJ47" s="16"/>
      <c r="YK47" s="16"/>
      <c r="YL47" s="16"/>
      <c r="YM47" s="16"/>
      <c r="YN47" s="16"/>
      <c r="YO47" s="16"/>
      <c r="YP47" s="16"/>
      <c r="YQ47" s="16"/>
      <c r="YR47" s="16"/>
      <c r="YS47" s="16"/>
      <c r="YT47" s="16"/>
      <c r="YU47" s="16"/>
      <c r="YV47" s="16"/>
      <c r="YW47" s="16"/>
      <c r="YX47" s="16"/>
      <c r="YY47" s="16"/>
      <c r="YZ47" s="16"/>
      <c r="ZA47" s="16"/>
      <c r="ZB47" s="16"/>
      <c r="ZC47" s="16"/>
      <c r="ZD47" s="16"/>
      <c r="ZE47" s="16"/>
      <c r="ZF47" s="16"/>
      <c r="ZG47" s="16"/>
      <c r="ZH47" s="16"/>
      <c r="ZI47" s="16"/>
      <c r="ZJ47" s="16"/>
      <c r="ZK47" s="16"/>
      <c r="ZL47" s="16"/>
      <c r="ZM47" s="16"/>
      <c r="ZN47" s="16"/>
      <c r="ZO47" s="16"/>
      <c r="ZP47" s="16"/>
      <c r="ZQ47" s="16"/>
      <c r="ZR47" s="16"/>
      <c r="ZS47" s="16"/>
      <c r="ZT47" s="16"/>
      <c r="ZU47" s="16"/>
      <c r="ZV47" s="16"/>
      <c r="ZW47" s="16"/>
      <c r="ZX47" s="16"/>
      <c r="ZY47" s="16"/>
      <c r="ZZ47" s="16"/>
      <c r="AAA47" s="16"/>
      <c r="AAB47" s="16"/>
      <c r="AAC47" s="16"/>
      <c r="AAD47" s="16"/>
      <c r="AAE47" s="16"/>
      <c r="AAF47" s="16"/>
      <c r="AAG47" s="16"/>
      <c r="AAH47" s="16"/>
      <c r="AAI47" s="16"/>
      <c r="AAJ47" s="16"/>
      <c r="AAK47" s="16"/>
      <c r="AAL47" s="16"/>
      <c r="AAM47" s="16"/>
      <c r="AAN47" s="16"/>
      <c r="AAO47" s="16"/>
      <c r="AAP47" s="16"/>
      <c r="AAQ47" s="16"/>
      <c r="AAR47" s="16"/>
      <c r="AAS47" s="16"/>
      <c r="AAT47" s="16"/>
      <c r="AAU47" s="16"/>
      <c r="AAV47" s="16"/>
      <c r="AAW47" s="16"/>
      <c r="AAX47" s="16"/>
      <c r="AAY47" s="16"/>
      <c r="AAZ47" s="16"/>
      <c r="ABA47" s="16"/>
      <c r="ABB47" s="16"/>
      <c r="ABC47" s="16"/>
      <c r="ABD47" s="16"/>
      <c r="ABE47" s="16"/>
      <c r="ABF47" s="16"/>
      <c r="ABG47" s="16"/>
      <c r="ABH47" s="16"/>
      <c r="ABI47" s="16"/>
      <c r="ABJ47" s="16"/>
      <c r="ABK47" s="16"/>
      <c r="ABL47" s="16"/>
      <c r="ABM47" s="16"/>
      <c r="ABN47" s="16"/>
      <c r="ABO47" s="16"/>
      <c r="ABP47" s="16"/>
      <c r="ABQ47" s="16"/>
      <c r="ABR47" s="16"/>
      <c r="ABS47" s="16"/>
      <c r="ABT47" s="16"/>
      <c r="ABU47" s="16"/>
      <c r="ABV47" s="16"/>
      <c r="ABW47" s="16"/>
      <c r="ABX47" s="16"/>
      <c r="ABY47" s="16"/>
      <c r="ABZ47" s="16"/>
      <c r="ACA47" s="16"/>
      <c r="ACB47" s="16"/>
      <c r="ACC47" s="16"/>
      <c r="ACD47" s="16"/>
      <c r="ACE47" s="16"/>
      <c r="ACF47" s="16"/>
      <c r="ACG47" s="16"/>
      <c r="ACH47" s="16"/>
      <c r="ACI47" s="16"/>
      <c r="ACJ47" s="16"/>
      <c r="ACK47" s="16"/>
      <c r="ACL47" s="16"/>
      <c r="ACM47" s="16"/>
      <c r="ACN47" s="16"/>
      <c r="ACO47" s="16"/>
      <c r="ACP47" s="16"/>
      <c r="ACQ47" s="16"/>
      <c r="ACR47" s="16"/>
      <c r="ACS47" s="16"/>
      <c r="ACT47" s="16"/>
      <c r="ACU47" s="16"/>
      <c r="ACV47" s="16"/>
      <c r="ACW47" s="16"/>
      <c r="ACX47" s="16"/>
      <c r="ACY47" s="16"/>
      <c r="ACZ47" s="16"/>
      <c r="ADA47" s="16"/>
      <c r="ADB47" s="16"/>
      <c r="ADC47" s="16"/>
      <c r="ADD47" s="16"/>
      <c r="ADE47" s="16"/>
      <c r="ADF47" s="16"/>
      <c r="ADG47" s="16"/>
      <c r="ADH47" s="16"/>
      <c r="ADI47" s="16"/>
      <c r="ADJ47" s="16"/>
      <c r="ADK47" s="16"/>
      <c r="ADL47" s="16"/>
      <c r="ADM47" s="16"/>
      <c r="ADN47" s="16"/>
      <c r="ADO47" s="16"/>
      <c r="ADP47" s="16"/>
      <c r="ADQ47" s="16"/>
      <c r="ADR47" s="16"/>
      <c r="ADS47" s="16"/>
      <c r="ADT47" s="16"/>
      <c r="ADU47" s="16"/>
      <c r="ADV47" s="16"/>
      <c r="ADW47" s="16"/>
      <c r="ADX47" s="16"/>
      <c r="ADY47" s="16"/>
      <c r="ADZ47" s="16"/>
      <c r="AEA47" s="16"/>
      <c r="AEB47" s="16"/>
      <c r="AEC47" s="16"/>
      <c r="AED47" s="16"/>
      <c r="AEE47" s="16"/>
      <c r="AEF47" s="16"/>
      <c r="AEG47" s="16"/>
      <c r="AEH47" s="16"/>
      <c r="AEI47" s="16"/>
      <c r="AEJ47" s="16"/>
      <c r="AEK47" s="16"/>
      <c r="AEL47" s="16"/>
      <c r="AEM47" s="16"/>
      <c r="AEN47" s="16"/>
      <c r="AEO47" s="16"/>
      <c r="AEP47" s="16"/>
      <c r="AEQ47" s="16"/>
      <c r="AER47" s="16"/>
      <c r="AES47" s="16"/>
      <c r="AET47" s="16"/>
      <c r="AEU47" s="16"/>
      <c r="AEV47" s="16"/>
      <c r="AEW47" s="16"/>
      <c r="AEX47" s="16"/>
      <c r="AEY47" s="16"/>
      <c r="AEZ47" s="16"/>
      <c r="AFA47" s="16"/>
      <c r="AFB47" s="16"/>
      <c r="AFC47" s="16"/>
      <c r="AFD47" s="16"/>
      <c r="AFE47" s="16"/>
      <c r="AFF47" s="16"/>
      <c r="AFG47" s="16"/>
      <c r="AFH47" s="16"/>
      <c r="AFI47" s="16"/>
      <c r="AFJ47" s="16"/>
      <c r="AFK47" s="16"/>
      <c r="AFL47" s="16"/>
      <c r="AFM47" s="16"/>
      <c r="AFN47" s="16"/>
      <c r="AFO47" s="16"/>
      <c r="AFP47" s="16"/>
      <c r="AFQ47" s="16"/>
      <c r="AFR47" s="16"/>
      <c r="AFS47" s="16"/>
      <c r="AFT47" s="16"/>
      <c r="AFU47" s="16"/>
      <c r="AFV47" s="16"/>
      <c r="AFW47" s="16"/>
      <c r="AFX47" s="16"/>
      <c r="AFY47" s="16"/>
      <c r="AFZ47" s="16"/>
      <c r="AGA47" s="16"/>
      <c r="AGB47" s="16"/>
      <c r="AGC47" s="16"/>
      <c r="AGD47" s="16"/>
      <c r="AGE47" s="16"/>
      <c r="AGF47" s="16"/>
      <c r="AGG47" s="16"/>
      <c r="AGH47" s="16"/>
      <c r="AGI47" s="16"/>
      <c r="AGJ47" s="16"/>
      <c r="AGK47" s="16"/>
      <c r="AGL47" s="16"/>
      <c r="AGM47" s="16"/>
      <c r="AGN47" s="16"/>
      <c r="AGO47" s="16"/>
      <c r="AGP47" s="16"/>
      <c r="AGQ47" s="16"/>
      <c r="AGR47" s="16"/>
      <c r="AGS47" s="16"/>
      <c r="AGT47" s="16"/>
      <c r="AGU47" s="16"/>
      <c r="AGV47" s="16"/>
      <c r="AGW47" s="16"/>
      <c r="AGX47" s="16"/>
      <c r="AGY47" s="16"/>
      <c r="AGZ47" s="16"/>
      <c r="AHA47" s="16"/>
      <c r="AHB47" s="16"/>
      <c r="AHC47" s="16"/>
      <c r="AHD47" s="16"/>
      <c r="AHE47" s="16"/>
      <c r="AHF47" s="16"/>
      <c r="AHG47" s="16"/>
      <c r="AHH47" s="16"/>
      <c r="AHI47" s="16"/>
      <c r="AHJ47" s="16"/>
      <c r="AHK47" s="16"/>
      <c r="AHL47" s="16"/>
      <c r="AHM47" s="16"/>
      <c r="AHN47" s="16"/>
      <c r="AHO47" s="16"/>
      <c r="AHP47" s="16"/>
      <c r="AHQ47" s="16"/>
      <c r="AHR47" s="16"/>
      <c r="AHS47" s="16"/>
      <c r="AHT47" s="16"/>
      <c r="AHU47" s="16"/>
      <c r="AHV47" s="16"/>
      <c r="AHW47" s="16"/>
      <c r="AHX47" s="16"/>
      <c r="AHY47" s="16"/>
      <c r="AHZ47" s="16"/>
      <c r="AIA47" s="16"/>
      <c r="AIB47" s="16"/>
      <c r="AIC47" s="16"/>
      <c r="AID47" s="16"/>
      <c r="AIE47" s="16"/>
      <c r="AIF47" s="16"/>
      <c r="AIG47" s="16"/>
      <c r="AIH47" s="16"/>
      <c r="AII47" s="16"/>
      <c r="AIJ47" s="16"/>
      <c r="AIK47" s="16"/>
      <c r="AIL47" s="16"/>
      <c r="AIM47" s="16"/>
      <c r="AIN47" s="16"/>
      <c r="AIO47" s="16"/>
      <c r="AIP47" s="16"/>
      <c r="AIQ47" s="16"/>
      <c r="AIR47" s="16"/>
      <c r="AIS47" s="16"/>
      <c r="AIT47" s="16"/>
      <c r="AIU47" s="16"/>
      <c r="AIV47" s="16"/>
      <c r="AIW47" s="16"/>
      <c r="AIX47" s="16"/>
      <c r="AIY47" s="16"/>
      <c r="AIZ47" s="16"/>
      <c r="AJA47" s="16"/>
      <c r="AJB47" s="16"/>
      <c r="AJC47" s="16"/>
      <c r="AJD47" s="16"/>
      <c r="AJE47" s="16"/>
      <c r="AJF47" s="16"/>
      <c r="AJG47" s="16"/>
      <c r="AJH47" s="16"/>
      <c r="AJI47" s="16"/>
      <c r="AJJ47" s="16"/>
      <c r="AJK47" s="16"/>
      <c r="AJL47" s="16"/>
      <c r="AJM47" s="16"/>
      <c r="AJN47" s="16"/>
      <c r="AJO47" s="16"/>
      <c r="AJP47" s="16"/>
      <c r="AJQ47" s="16"/>
      <c r="AJR47" s="16"/>
      <c r="AJS47" s="16"/>
      <c r="AJT47" s="16"/>
      <c r="AJU47" s="16"/>
      <c r="AJV47" s="16"/>
      <c r="AJW47" s="16"/>
      <c r="AJX47" s="16"/>
      <c r="AJY47" s="16"/>
      <c r="AJZ47" s="16"/>
      <c r="AKA47" s="16"/>
      <c r="AKB47" s="16"/>
      <c r="AKC47" s="16"/>
      <c r="AKD47" s="16"/>
      <c r="AKE47" s="16"/>
      <c r="AKF47" s="16"/>
      <c r="AKG47" s="16"/>
      <c r="AKH47" s="16"/>
      <c r="AKI47" s="16"/>
      <c r="AKJ47" s="16"/>
      <c r="AKK47" s="16"/>
      <c r="AKL47" s="16"/>
      <c r="AKM47" s="16"/>
      <c r="AKN47" s="16"/>
      <c r="AKO47" s="16"/>
      <c r="AKP47" s="16"/>
      <c r="AKQ47" s="16"/>
      <c r="AKR47" s="16"/>
      <c r="AKS47" s="16"/>
      <c r="AKT47" s="16"/>
      <c r="AKU47" s="16"/>
      <c r="AKV47" s="16"/>
      <c r="AKW47" s="16"/>
      <c r="AKX47" s="16"/>
      <c r="AKY47" s="16"/>
      <c r="AKZ47" s="16"/>
      <c r="ALA47" s="16"/>
      <c r="ALB47" s="16"/>
      <c r="ALC47" s="16"/>
      <c r="ALD47" s="16"/>
      <c r="ALE47" s="16"/>
      <c r="ALF47" s="16"/>
      <c r="ALG47" s="16"/>
      <c r="ALH47" s="16"/>
      <c r="ALI47" s="16"/>
      <c r="ALJ47" s="16"/>
      <c r="ALK47" s="16"/>
      <c r="ALL47" s="16"/>
      <c r="ALM47" s="16"/>
      <c r="ALN47" s="16"/>
      <c r="ALO47" s="16"/>
      <c r="ALP47" s="16"/>
      <c r="ALQ47" s="16"/>
      <c r="ALR47" s="16"/>
      <c r="ALS47" s="16"/>
      <c r="ALT47" s="16"/>
      <c r="ALU47" s="16"/>
      <c r="ALV47" s="16"/>
      <c r="ALW47" s="16"/>
      <c r="ALX47" s="16"/>
      <c r="ALY47" s="16"/>
      <c r="ALZ47" s="16"/>
      <c r="AMA47" s="16"/>
      <c r="AMB47" s="16"/>
      <c r="AMC47" s="16"/>
      <c r="AMD47" s="16"/>
      <c r="AME47" s="16"/>
      <c r="AMF47" s="16"/>
      <c r="AMG47" s="16"/>
      <c r="AMH47" s="16"/>
      <c r="AMI47" s="16"/>
      <c r="AMJ47" s="16"/>
    </row>
    <row r="48" spans="1:1024" s="23" customFormat="1" x14ac:dyDescent="0.2">
      <c r="B48" s="139" t="s">
        <v>107</v>
      </c>
      <c r="C48" s="7"/>
      <c r="D48" s="7"/>
      <c r="E48" s="7"/>
      <c r="F48" s="7"/>
      <c r="G48" s="38"/>
      <c r="H48" s="7"/>
      <c r="I48" s="30"/>
      <c r="J48" s="30"/>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16"/>
      <c r="NI48" s="16"/>
      <c r="NJ48" s="16"/>
      <c r="NK48" s="16"/>
      <c r="NL48" s="16"/>
      <c r="NM48" s="16"/>
      <c r="NN48" s="16"/>
      <c r="NO48" s="16"/>
      <c r="NP48" s="16"/>
      <c r="NQ48" s="16"/>
      <c r="NR48" s="16"/>
      <c r="NS48" s="16"/>
      <c r="NT48" s="16"/>
      <c r="NU48" s="16"/>
      <c r="NV48" s="16"/>
      <c r="NW48" s="16"/>
      <c r="NX48" s="16"/>
      <c r="NY48" s="16"/>
      <c r="NZ48" s="16"/>
      <c r="OA48" s="16"/>
      <c r="OB48" s="16"/>
      <c r="OC48" s="16"/>
      <c r="OD48" s="16"/>
      <c r="OE48" s="16"/>
      <c r="OF48" s="16"/>
      <c r="OG48" s="16"/>
      <c r="OH48" s="16"/>
      <c r="OI48" s="16"/>
      <c r="OJ48" s="16"/>
      <c r="OK48" s="16"/>
      <c r="OL48" s="16"/>
      <c r="OM48" s="16"/>
      <c r="ON48" s="16"/>
      <c r="OO48" s="16"/>
      <c r="OP48" s="16"/>
      <c r="OQ48" s="16"/>
      <c r="OR48" s="16"/>
      <c r="OS48" s="16"/>
      <c r="OT48" s="16"/>
      <c r="OU48" s="16"/>
      <c r="OV48" s="16"/>
      <c r="OW48" s="16"/>
      <c r="OX48" s="16"/>
      <c r="OY48" s="16"/>
      <c r="OZ48" s="16"/>
      <c r="PA48" s="16"/>
      <c r="PB48" s="16"/>
      <c r="PC48" s="16"/>
      <c r="PD48" s="16"/>
      <c r="PE48" s="16"/>
      <c r="PF48" s="16"/>
      <c r="PG48" s="16"/>
      <c r="PH48" s="16"/>
      <c r="PI48" s="16"/>
      <c r="PJ48" s="16"/>
      <c r="PK48" s="16"/>
      <c r="PL48" s="16"/>
      <c r="PM48" s="16"/>
      <c r="PN48" s="16"/>
      <c r="PO48" s="16"/>
      <c r="PP48" s="16"/>
      <c r="PQ48" s="16"/>
      <c r="PR48" s="16"/>
      <c r="PS48" s="16"/>
      <c r="PT48" s="16"/>
      <c r="PU48" s="16"/>
      <c r="PV48" s="16"/>
      <c r="PW48" s="16"/>
      <c r="PX48" s="16"/>
      <c r="PY48" s="16"/>
      <c r="PZ48" s="16"/>
      <c r="QA48" s="16"/>
      <c r="QB48" s="16"/>
      <c r="QC48" s="16"/>
      <c r="QD48" s="16"/>
      <c r="QE48" s="16"/>
      <c r="QF48" s="16"/>
      <c r="QG48" s="16"/>
      <c r="QH48" s="16"/>
      <c r="QI48" s="16"/>
      <c r="QJ48" s="16"/>
      <c r="QK48" s="16"/>
      <c r="QL48" s="16"/>
      <c r="QM48" s="16"/>
      <c r="QN48" s="16"/>
      <c r="QO48" s="16"/>
      <c r="QP48" s="16"/>
      <c r="QQ48" s="16"/>
      <c r="QR48" s="16"/>
      <c r="QS48" s="16"/>
      <c r="QT48" s="16"/>
      <c r="QU48" s="16"/>
      <c r="QV48" s="16"/>
      <c r="QW48" s="16"/>
      <c r="QX48" s="16"/>
      <c r="QY48" s="16"/>
      <c r="QZ48" s="16"/>
      <c r="RA48" s="16"/>
      <c r="RB48" s="16"/>
      <c r="RC48" s="16"/>
      <c r="RD48" s="16"/>
      <c r="RE48" s="16"/>
      <c r="RF48" s="16"/>
      <c r="RG48" s="16"/>
      <c r="RH48" s="16"/>
      <c r="RI48" s="16"/>
      <c r="RJ48" s="16"/>
      <c r="RK48" s="16"/>
      <c r="RL48" s="16"/>
      <c r="RM48" s="16"/>
      <c r="RN48" s="16"/>
      <c r="RO48" s="16"/>
      <c r="RP48" s="16"/>
      <c r="RQ48" s="16"/>
      <c r="RR48" s="16"/>
      <c r="RS48" s="16"/>
      <c r="RT48" s="16"/>
      <c r="RU48" s="16"/>
      <c r="RV48" s="16"/>
      <c r="RW48" s="16"/>
      <c r="RX48" s="16"/>
      <c r="RY48" s="16"/>
      <c r="RZ48" s="16"/>
      <c r="SA48" s="16"/>
      <c r="SB48" s="16"/>
      <c r="SC48" s="16"/>
      <c r="SD48" s="16"/>
      <c r="SE48" s="16"/>
      <c r="SF48" s="16"/>
      <c r="SG48" s="16"/>
      <c r="SH48" s="16"/>
      <c r="SI48" s="16"/>
      <c r="SJ48" s="16"/>
      <c r="SK48" s="16"/>
      <c r="SL48" s="16"/>
      <c r="SM48" s="16"/>
      <c r="SN48" s="16"/>
      <c r="SO48" s="16"/>
      <c r="SP48" s="16"/>
      <c r="SQ48" s="16"/>
      <c r="SR48" s="16"/>
      <c r="SS48" s="16"/>
      <c r="ST48" s="16"/>
      <c r="SU48" s="16"/>
      <c r="SV48" s="16"/>
      <c r="SW48" s="16"/>
      <c r="SX48" s="16"/>
      <c r="SY48" s="16"/>
      <c r="SZ48" s="16"/>
      <c r="TA48" s="16"/>
      <c r="TB48" s="16"/>
      <c r="TC48" s="16"/>
      <c r="TD48" s="16"/>
      <c r="TE48" s="16"/>
      <c r="TF48" s="16"/>
      <c r="TG48" s="16"/>
      <c r="TH48" s="16"/>
      <c r="TI48" s="16"/>
      <c r="TJ48" s="16"/>
      <c r="TK48" s="16"/>
      <c r="TL48" s="16"/>
      <c r="TM48" s="16"/>
      <c r="TN48" s="16"/>
      <c r="TO48" s="16"/>
      <c r="TP48" s="16"/>
      <c r="TQ48" s="16"/>
      <c r="TR48" s="16"/>
      <c r="TS48" s="16"/>
      <c r="TT48" s="16"/>
      <c r="TU48" s="16"/>
      <c r="TV48" s="16"/>
      <c r="TW48" s="16"/>
      <c r="TX48" s="16"/>
      <c r="TY48" s="16"/>
      <c r="TZ48" s="16"/>
      <c r="UA48" s="16"/>
      <c r="UB48" s="16"/>
      <c r="UC48" s="16"/>
      <c r="UD48" s="16"/>
      <c r="UE48" s="16"/>
      <c r="UF48" s="16"/>
      <c r="UG48" s="16"/>
      <c r="UH48" s="16"/>
      <c r="UI48" s="16"/>
      <c r="UJ48" s="16"/>
      <c r="UK48" s="16"/>
      <c r="UL48" s="16"/>
      <c r="UM48" s="16"/>
      <c r="UN48" s="16"/>
      <c r="UO48" s="16"/>
      <c r="UP48" s="16"/>
      <c r="UQ48" s="16"/>
      <c r="UR48" s="16"/>
      <c r="US48" s="16"/>
      <c r="UT48" s="16"/>
      <c r="UU48" s="16"/>
      <c r="UV48" s="16"/>
      <c r="UW48" s="16"/>
      <c r="UX48" s="16"/>
      <c r="UY48" s="16"/>
      <c r="UZ48" s="16"/>
      <c r="VA48" s="16"/>
      <c r="VB48" s="16"/>
      <c r="VC48" s="16"/>
      <c r="VD48" s="16"/>
      <c r="VE48" s="16"/>
      <c r="VF48" s="16"/>
      <c r="VG48" s="16"/>
      <c r="VH48" s="16"/>
      <c r="VI48" s="16"/>
      <c r="VJ48" s="16"/>
      <c r="VK48" s="16"/>
      <c r="VL48" s="16"/>
      <c r="VM48" s="16"/>
      <c r="VN48" s="16"/>
      <c r="VO48" s="16"/>
      <c r="VP48" s="16"/>
      <c r="VQ48" s="16"/>
      <c r="VR48" s="16"/>
      <c r="VS48" s="16"/>
      <c r="VT48" s="16"/>
      <c r="VU48" s="16"/>
      <c r="VV48" s="16"/>
      <c r="VW48" s="16"/>
      <c r="VX48" s="16"/>
      <c r="VY48" s="16"/>
      <c r="VZ48" s="16"/>
      <c r="WA48" s="16"/>
      <c r="WB48" s="16"/>
      <c r="WC48" s="16"/>
      <c r="WD48" s="16"/>
      <c r="WE48" s="16"/>
      <c r="WF48" s="16"/>
      <c r="WG48" s="16"/>
      <c r="WH48" s="16"/>
      <c r="WI48" s="16"/>
      <c r="WJ48" s="16"/>
      <c r="WK48" s="16"/>
      <c r="WL48" s="16"/>
      <c r="WM48" s="16"/>
      <c r="WN48" s="16"/>
      <c r="WO48" s="16"/>
      <c r="WP48" s="16"/>
      <c r="WQ48" s="16"/>
      <c r="WR48" s="16"/>
      <c r="WS48" s="16"/>
      <c r="WT48" s="16"/>
      <c r="WU48" s="16"/>
      <c r="WV48" s="16"/>
      <c r="WW48" s="16"/>
      <c r="WX48" s="16"/>
      <c r="WY48" s="16"/>
      <c r="WZ48" s="16"/>
      <c r="XA48" s="16"/>
      <c r="XB48" s="16"/>
      <c r="XC48" s="16"/>
      <c r="XD48" s="16"/>
      <c r="XE48" s="16"/>
      <c r="XF48" s="16"/>
      <c r="XG48" s="16"/>
      <c r="XH48" s="16"/>
      <c r="XI48" s="16"/>
      <c r="XJ48" s="16"/>
      <c r="XK48" s="16"/>
      <c r="XL48" s="16"/>
      <c r="XM48" s="16"/>
      <c r="XN48" s="16"/>
      <c r="XO48" s="16"/>
      <c r="XP48" s="16"/>
      <c r="XQ48" s="16"/>
      <c r="XR48" s="16"/>
      <c r="XS48" s="16"/>
      <c r="XT48" s="16"/>
      <c r="XU48" s="16"/>
      <c r="XV48" s="16"/>
      <c r="XW48" s="16"/>
      <c r="XX48" s="16"/>
      <c r="XY48" s="16"/>
      <c r="XZ48" s="16"/>
      <c r="YA48" s="16"/>
      <c r="YB48" s="16"/>
      <c r="YC48" s="16"/>
      <c r="YD48" s="16"/>
      <c r="YE48" s="16"/>
      <c r="YF48" s="16"/>
      <c r="YG48" s="16"/>
      <c r="YH48" s="16"/>
      <c r="YI48" s="16"/>
      <c r="YJ48" s="16"/>
      <c r="YK48" s="16"/>
      <c r="YL48" s="16"/>
      <c r="YM48" s="16"/>
      <c r="YN48" s="16"/>
      <c r="YO48" s="16"/>
      <c r="YP48" s="16"/>
      <c r="YQ48" s="16"/>
      <c r="YR48" s="16"/>
      <c r="YS48" s="16"/>
      <c r="YT48" s="16"/>
      <c r="YU48" s="16"/>
      <c r="YV48" s="16"/>
      <c r="YW48" s="16"/>
      <c r="YX48" s="16"/>
      <c r="YY48" s="16"/>
      <c r="YZ48" s="16"/>
      <c r="ZA48" s="16"/>
      <c r="ZB48" s="16"/>
      <c r="ZC48" s="16"/>
      <c r="ZD48" s="16"/>
      <c r="ZE48" s="16"/>
      <c r="ZF48" s="16"/>
      <c r="ZG48" s="16"/>
      <c r="ZH48" s="16"/>
      <c r="ZI48" s="16"/>
      <c r="ZJ48" s="16"/>
      <c r="ZK48" s="16"/>
      <c r="ZL48" s="16"/>
      <c r="ZM48" s="16"/>
      <c r="ZN48" s="16"/>
      <c r="ZO48" s="16"/>
      <c r="ZP48" s="16"/>
      <c r="ZQ48" s="16"/>
      <c r="ZR48" s="16"/>
      <c r="ZS48" s="16"/>
      <c r="ZT48" s="16"/>
      <c r="ZU48" s="16"/>
      <c r="ZV48" s="16"/>
      <c r="ZW48" s="16"/>
      <c r="ZX48" s="16"/>
      <c r="ZY48" s="16"/>
      <c r="ZZ48" s="16"/>
      <c r="AAA48" s="16"/>
      <c r="AAB48" s="16"/>
      <c r="AAC48" s="16"/>
      <c r="AAD48" s="16"/>
      <c r="AAE48" s="16"/>
      <c r="AAF48" s="16"/>
      <c r="AAG48" s="16"/>
      <c r="AAH48" s="16"/>
      <c r="AAI48" s="16"/>
      <c r="AAJ48" s="16"/>
      <c r="AAK48" s="16"/>
      <c r="AAL48" s="16"/>
      <c r="AAM48" s="16"/>
      <c r="AAN48" s="16"/>
      <c r="AAO48" s="16"/>
      <c r="AAP48" s="16"/>
      <c r="AAQ48" s="16"/>
      <c r="AAR48" s="16"/>
      <c r="AAS48" s="16"/>
      <c r="AAT48" s="16"/>
      <c r="AAU48" s="16"/>
      <c r="AAV48" s="16"/>
      <c r="AAW48" s="16"/>
      <c r="AAX48" s="16"/>
      <c r="AAY48" s="16"/>
      <c r="AAZ48" s="16"/>
      <c r="ABA48" s="16"/>
      <c r="ABB48" s="16"/>
      <c r="ABC48" s="16"/>
      <c r="ABD48" s="16"/>
      <c r="ABE48" s="16"/>
      <c r="ABF48" s="16"/>
      <c r="ABG48" s="16"/>
      <c r="ABH48" s="16"/>
      <c r="ABI48" s="16"/>
      <c r="ABJ48" s="16"/>
      <c r="ABK48" s="16"/>
      <c r="ABL48" s="16"/>
      <c r="ABM48" s="16"/>
      <c r="ABN48" s="16"/>
      <c r="ABO48" s="16"/>
      <c r="ABP48" s="16"/>
      <c r="ABQ48" s="16"/>
      <c r="ABR48" s="16"/>
      <c r="ABS48" s="16"/>
      <c r="ABT48" s="16"/>
      <c r="ABU48" s="16"/>
      <c r="ABV48" s="16"/>
      <c r="ABW48" s="16"/>
      <c r="ABX48" s="16"/>
      <c r="ABY48" s="16"/>
      <c r="ABZ48" s="16"/>
      <c r="ACA48" s="16"/>
      <c r="ACB48" s="16"/>
      <c r="ACC48" s="16"/>
      <c r="ACD48" s="16"/>
      <c r="ACE48" s="16"/>
      <c r="ACF48" s="16"/>
      <c r="ACG48" s="16"/>
      <c r="ACH48" s="16"/>
      <c r="ACI48" s="16"/>
      <c r="ACJ48" s="16"/>
      <c r="ACK48" s="16"/>
      <c r="ACL48" s="16"/>
      <c r="ACM48" s="16"/>
      <c r="ACN48" s="16"/>
      <c r="ACO48" s="16"/>
      <c r="ACP48" s="16"/>
      <c r="ACQ48" s="16"/>
      <c r="ACR48" s="16"/>
      <c r="ACS48" s="16"/>
      <c r="ACT48" s="16"/>
      <c r="ACU48" s="16"/>
      <c r="ACV48" s="16"/>
      <c r="ACW48" s="16"/>
      <c r="ACX48" s="16"/>
      <c r="ACY48" s="16"/>
      <c r="ACZ48" s="16"/>
      <c r="ADA48" s="16"/>
      <c r="ADB48" s="16"/>
      <c r="ADC48" s="16"/>
      <c r="ADD48" s="16"/>
      <c r="ADE48" s="16"/>
      <c r="ADF48" s="16"/>
      <c r="ADG48" s="16"/>
      <c r="ADH48" s="16"/>
      <c r="ADI48" s="16"/>
      <c r="ADJ48" s="16"/>
      <c r="ADK48" s="16"/>
      <c r="ADL48" s="16"/>
      <c r="ADM48" s="16"/>
      <c r="ADN48" s="16"/>
      <c r="ADO48" s="16"/>
      <c r="ADP48" s="16"/>
      <c r="ADQ48" s="16"/>
      <c r="ADR48" s="16"/>
      <c r="ADS48" s="16"/>
      <c r="ADT48" s="16"/>
      <c r="ADU48" s="16"/>
      <c r="ADV48" s="16"/>
      <c r="ADW48" s="16"/>
      <c r="ADX48" s="16"/>
      <c r="ADY48" s="16"/>
      <c r="ADZ48" s="16"/>
      <c r="AEA48" s="16"/>
      <c r="AEB48" s="16"/>
      <c r="AEC48" s="16"/>
      <c r="AED48" s="16"/>
      <c r="AEE48" s="16"/>
      <c r="AEF48" s="16"/>
      <c r="AEG48" s="16"/>
      <c r="AEH48" s="16"/>
      <c r="AEI48" s="16"/>
      <c r="AEJ48" s="16"/>
      <c r="AEK48" s="16"/>
      <c r="AEL48" s="16"/>
      <c r="AEM48" s="16"/>
      <c r="AEN48" s="16"/>
      <c r="AEO48" s="16"/>
      <c r="AEP48" s="16"/>
      <c r="AEQ48" s="16"/>
      <c r="AER48" s="16"/>
      <c r="AES48" s="16"/>
      <c r="AET48" s="16"/>
      <c r="AEU48" s="16"/>
      <c r="AEV48" s="16"/>
      <c r="AEW48" s="16"/>
      <c r="AEX48" s="16"/>
      <c r="AEY48" s="16"/>
      <c r="AEZ48" s="16"/>
      <c r="AFA48" s="16"/>
      <c r="AFB48" s="16"/>
      <c r="AFC48" s="16"/>
      <c r="AFD48" s="16"/>
      <c r="AFE48" s="16"/>
      <c r="AFF48" s="16"/>
      <c r="AFG48" s="16"/>
      <c r="AFH48" s="16"/>
      <c r="AFI48" s="16"/>
      <c r="AFJ48" s="16"/>
      <c r="AFK48" s="16"/>
      <c r="AFL48" s="16"/>
      <c r="AFM48" s="16"/>
      <c r="AFN48" s="16"/>
      <c r="AFO48" s="16"/>
      <c r="AFP48" s="16"/>
      <c r="AFQ48" s="16"/>
      <c r="AFR48" s="16"/>
      <c r="AFS48" s="16"/>
      <c r="AFT48" s="16"/>
      <c r="AFU48" s="16"/>
      <c r="AFV48" s="16"/>
      <c r="AFW48" s="16"/>
      <c r="AFX48" s="16"/>
      <c r="AFY48" s="16"/>
      <c r="AFZ48" s="16"/>
      <c r="AGA48" s="16"/>
      <c r="AGB48" s="16"/>
      <c r="AGC48" s="16"/>
      <c r="AGD48" s="16"/>
      <c r="AGE48" s="16"/>
      <c r="AGF48" s="16"/>
      <c r="AGG48" s="16"/>
      <c r="AGH48" s="16"/>
      <c r="AGI48" s="16"/>
      <c r="AGJ48" s="16"/>
      <c r="AGK48" s="16"/>
      <c r="AGL48" s="16"/>
      <c r="AGM48" s="16"/>
      <c r="AGN48" s="16"/>
      <c r="AGO48" s="16"/>
      <c r="AGP48" s="16"/>
      <c r="AGQ48" s="16"/>
      <c r="AGR48" s="16"/>
      <c r="AGS48" s="16"/>
      <c r="AGT48" s="16"/>
      <c r="AGU48" s="16"/>
      <c r="AGV48" s="16"/>
      <c r="AGW48" s="16"/>
      <c r="AGX48" s="16"/>
      <c r="AGY48" s="16"/>
      <c r="AGZ48" s="16"/>
      <c r="AHA48" s="16"/>
      <c r="AHB48" s="16"/>
      <c r="AHC48" s="16"/>
      <c r="AHD48" s="16"/>
      <c r="AHE48" s="16"/>
      <c r="AHF48" s="16"/>
      <c r="AHG48" s="16"/>
      <c r="AHH48" s="16"/>
      <c r="AHI48" s="16"/>
      <c r="AHJ48" s="16"/>
      <c r="AHK48" s="16"/>
      <c r="AHL48" s="16"/>
      <c r="AHM48" s="16"/>
      <c r="AHN48" s="16"/>
      <c r="AHO48" s="16"/>
      <c r="AHP48" s="16"/>
      <c r="AHQ48" s="16"/>
      <c r="AHR48" s="16"/>
      <c r="AHS48" s="16"/>
      <c r="AHT48" s="16"/>
      <c r="AHU48" s="16"/>
      <c r="AHV48" s="16"/>
      <c r="AHW48" s="16"/>
      <c r="AHX48" s="16"/>
      <c r="AHY48" s="16"/>
      <c r="AHZ48" s="16"/>
      <c r="AIA48" s="16"/>
      <c r="AIB48" s="16"/>
      <c r="AIC48" s="16"/>
      <c r="AID48" s="16"/>
      <c r="AIE48" s="16"/>
      <c r="AIF48" s="16"/>
      <c r="AIG48" s="16"/>
      <c r="AIH48" s="16"/>
      <c r="AII48" s="16"/>
      <c r="AIJ48" s="16"/>
      <c r="AIK48" s="16"/>
      <c r="AIL48" s="16"/>
      <c r="AIM48" s="16"/>
      <c r="AIN48" s="16"/>
      <c r="AIO48" s="16"/>
      <c r="AIP48" s="16"/>
      <c r="AIQ48" s="16"/>
      <c r="AIR48" s="16"/>
      <c r="AIS48" s="16"/>
      <c r="AIT48" s="16"/>
      <c r="AIU48" s="16"/>
      <c r="AIV48" s="16"/>
      <c r="AIW48" s="16"/>
      <c r="AIX48" s="16"/>
      <c r="AIY48" s="16"/>
      <c r="AIZ48" s="16"/>
      <c r="AJA48" s="16"/>
      <c r="AJB48" s="16"/>
      <c r="AJC48" s="16"/>
      <c r="AJD48" s="16"/>
      <c r="AJE48" s="16"/>
      <c r="AJF48" s="16"/>
      <c r="AJG48" s="16"/>
      <c r="AJH48" s="16"/>
      <c r="AJI48" s="16"/>
      <c r="AJJ48" s="16"/>
      <c r="AJK48" s="16"/>
      <c r="AJL48" s="16"/>
      <c r="AJM48" s="16"/>
      <c r="AJN48" s="16"/>
      <c r="AJO48" s="16"/>
      <c r="AJP48" s="16"/>
      <c r="AJQ48" s="16"/>
      <c r="AJR48" s="16"/>
      <c r="AJS48" s="16"/>
      <c r="AJT48" s="16"/>
      <c r="AJU48" s="16"/>
      <c r="AJV48" s="16"/>
      <c r="AJW48" s="16"/>
      <c r="AJX48" s="16"/>
      <c r="AJY48" s="16"/>
      <c r="AJZ48" s="16"/>
      <c r="AKA48" s="16"/>
      <c r="AKB48" s="16"/>
      <c r="AKC48" s="16"/>
      <c r="AKD48" s="16"/>
      <c r="AKE48" s="16"/>
      <c r="AKF48" s="16"/>
      <c r="AKG48" s="16"/>
      <c r="AKH48" s="16"/>
      <c r="AKI48" s="16"/>
      <c r="AKJ48" s="16"/>
      <c r="AKK48" s="16"/>
      <c r="AKL48" s="16"/>
      <c r="AKM48" s="16"/>
      <c r="AKN48" s="16"/>
      <c r="AKO48" s="16"/>
      <c r="AKP48" s="16"/>
      <c r="AKQ48" s="16"/>
      <c r="AKR48" s="16"/>
      <c r="AKS48" s="16"/>
      <c r="AKT48" s="16"/>
      <c r="AKU48" s="16"/>
      <c r="AKV48" s="16"/>
      <c r="AKW48" s="16"/>
      <c r="AKX48" s="16"/>
      <c r="AKY48" s="16"/>
      <c r="AKZ48" s="16"/>
      <c r="ALA48" s="16"/>
      <c r="ALB48" s="16"/>
      <c r="ALC48" s="16"/>
      <c r="ALD48" s="16"/>
      <c r="ALE48" s="16"/>
      <c r="ALF48" s="16"/>
      <c r="ALG48" s="16"/>
      <c r="ALH48" s="16"/>
      <c r="ALI48" s="16"/>
      <c r="ALJ48" s="16"/>
      <c r="ALK48" s="16"/>
      <c r="ALL48" s="16"/>
      <c r="ALM48" s="16"/>
      <c r="ALN48" s="16"/>
      <c r="ALO48" s="16"/>
      <c r="ALP48" s="16"/>
      <c r="ALQ48" s="16"/>
      <c r="ALR48" s="16"/>
      <c r="ALS48" s="16"/>
      <c r="ALT48" s="16"/>
      <c r="ALU48" s="16"/>
      <c r="ALV48" s="16"/>
      <c r="ALW48" s="16"/>
      <c r="ALX48" s="16"/>
      <c r="ALY48" s="16"/>
      <c r="ALZ48" s="16"/>
      <c r="AMA48" s="16"/>
      <c r="AMB48" s="16"/>
      <c r="AMC48" s="16"/>
      <c r="AMD48" s="16"/>
      <c r="AME48" s="16"/>
      <c r="AMF48" s="16"/>
      <c r="AMG48" s="16"/>
      <c r="AMH48" s="16"/>
      <c r="AMI48" s="16"/>
      <c r="AMJ48" s="16"/>
    </row>
    <row r="49" spans="2:1024" s="23" customFormat="1" x14ac:dyDescent="0.2">
      <c r="B49" s="10" t="s">
        <v>43</v>
      </c>
      <c r="C49" s="7"/>
      <c r="D49" s="7"/>
      <c r="E49" s="7"/>
      <c r="F49" s="7"/>
      <c r="G49" s="38"/>
      <c r="H49" s="7"/>
      <c r="I49" s="30"/>
      <c r="J49" s="30"/>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c r="OH49" s="16"/>
      <c r="OI49" s="16"/>
      <c r="OJ49" s="16"/>
      <c r="OK49" s="16"/>
      <c r="OL49" s="16"/>
      <c r="OM49" s="16"/>
      <c r="ON49" s="16"/>
      <c r="OO49" s="16"/>
      <c r="OP49" s="16"/>
      <c r="OQ49" s="16"/>
      <c r="OR49" s="16"/>
      <c r="OS49" s="16"/>
      <c r="OT49" s="16"/>
      <c r="OU49" s="16"/>
      <c r="OV49" s="16"/>
      <c r="OW49" s="16"/>
      <c r="OX49" s="16"/>
      <c r="OY49" s="16"/>
      <c r="OZ49" s="16"/>
      <c r="PA49" s="16"/>
      <c r="PB49" s="16"/>
      <c r="PC49" s="16"/>
      <c r="PD49" s="16"/>
      <c r="PE49" s="16"/>
      <c r="PF49" s="16"/>
      <c r="PG49" s="16"/>
      <c r="PH49" s="16"/>
      <c r="PI49" s="16"/>
      <c r="PJ49" s="16"/>
      <c r="PK49" s="16"/>
      <c r="PL49" s="16"/>
      <c r="PM49" s="16"/>
      <c r="PN49" s="16"/>
      <c r="PO49" s="16"/>
      <c r="PP49" s="16"/>
      <c r="PQ49" s="16"/>
      <c r="PR49" s="16"/>
      <c r="PS49" s="16"/>
      <c r="PT49" s="16"/>
      <c r="PU49" s="16"/>
      <c r="PV49" s="16"/>
      <c r="PW49" s="16"/>
      <c r="PX49" s="16"/>
      <c r="PY49" s="16"/>
      <c r="PZ49" s="16"/>
      <c r="QA49" s="16"/>
      <c r="QB49" s="16"/>
      <c r="QC49" s="16"/>
      <c r="QD49" s="16"/>
      <c r="QE49" s="16"/>
      <c r="QF49" s="16"/>
      <c r="QG49" s="16"/>
      <c r="QH49" s="16"/>
      <c r="QI49" s="16"/>
      <c r="QJ49" s="16"/>
      <c r="QK49" s="16"/>
      <c r="QL49" s="16"/>
      <c r="QM49" s="16"/>
      <c r="QN49" s="16"/>
      <c r="QO49" s="16"/>
      <c r="QP49" s="16"/>
      <c r="QQ49" s="16"/>
      <c r="QR49" s="16"/>
      <c r="QS49" s="16"/>
      <c r="QT49" s="16"/>
      <c r="QU49" s="16"/>
      <c r="QV49" s="16"/>
      <c r="QW49" s="16"/>
      <c r="QX49" s="16"/>
      <c r="QY49" s="16"/>
      <c r="QZ49" s="16"/>
      <c r="RA49" s="16"/>
      <c r="RB49" s="16"/>
      <c r="RC49" s="16"/>
      <c r="RD49" s="16"/>
      <c r="RE49" s="16"/>
      <c r="RF49" s="16"/>
      <c r="RG49" s="16"/>
      <c r="RH49" s="16"/>
      <c r="RI49" s="16"/>
      <c r="RJ49" s="16"/>
      <c r="RK49" s="16"/>
      <c r="RL49" s="16"/>
      <c r="RM49" s="16"/>
      <c r="RN49" s="16"/>
      <c r="RO49" s="16"/>
      <c r="RP49" s="16"/>
      <c r="RQ49" s="16"/>
      <c r="RR49" s="16"/>
      <c r="RS49" s="16"/>
      <c r="RT49" s="16"/>
      <c r="RU49" s="16"/>
      <c r="RV49" s="16"/>
      <c r="RW49" s="16"/>
      <c r="RX49" s="16"/>
      <c r="RY49" s="16"/>
      <c r="RZ49" s="16"/>
      <c r="SA49" s="16"/>
      <c r="SB49" s="16"/>
      <c r="SC49" s="16"/>
      <c r="SD49" s="16"/>
      <c r="SE49" s="16"/>
      <c r="SF49" s="16"/>
      <c r="SG49" s="16"/>
      <c r="SH49" s="16"/>
      <c r="SI49" s="16"/>
      <c r="SJ49" s="16"/>
      <c r="SK49" s="16"/>
      <c r="SL49" s="16"/>
      <c r="SM49" s="16"/>
      <c r="SN49" s="16"/>
      <c r="SO49" s="16"/>
      <c r="SP49" s="16"/>
      <c r="SQ49" s="16"/>
      <c r="SR49" s="16"/>
      <c r="SS49" s="16"/>
      <c r="ST49" s="16"/>
      <c r="SU49" s="16"/>
      <c r="SV49" s="16"/>
      <c r="SW49" s="16"/>
      <c r="SX49" s="16"/>
      <c r="SY49" s="16"/>
      <c r="SZ49" s="16"/>
      <c r="TA49" s="16"/>
      <c r="TB49" s="16"/>
      <c r="TC49" s="16"/>
      <c r="TD49" s="16"/>
      <c r="TE49" s="16"/>
      <c r="TF49" s="16"/>
      <c r="TG49" s="16"/>
      <c r="TH49" s="16"/>
      <c r="TI49" s="16"/>
      <c r="TJ49" s="16"/>
      <c r="TK49" s="16"/>
      <c r="TL49" s="16"/>
      <c r="TM49" s="16"/>
      <c r="TN49" s="16"/>
      <c r="TO49" s="16"/>
      <c r="TP49" s="16"/>
      <c r="TQ49" s="16"/>
      <c r="TR49" s="16"/>
      <c r="TS49" s="16"/>
      <c r="TT49" s="16"/>
      <c r="TU49" s="16"/>
      <c r="TV49" s="16"/>
      <c r="TW49" s="16"/>
      <c r="TX49" s="16"/>
      <c r="TY49" s="16"/>
      <c r="TZ49" s="16"/>
      <c r="UA49" s="16"/>
      <c r="UB49" s="16"/>
      <c r="UC49" s="16"/>
      <c r="UD49" s="16"/>
      <c r="UE49" s="16"/>
      <c r="UF49" s="16"/>
      <c r="UG49" s="16"/>
      <c r="UH49" s="16"/>
      <c r="UI49" s="16"/>
      <c r="UJ49" s="16"/>
      <c r="UK49" s="16"/>
      <c r="UL49" s="16"/>
      <c r="UM49" s="16"/>
      <c r="UN49" s="16"/>
      <c r="UO49" s="16"/>
      <c r="UP49" s="16"/>
      <c r="UQ49" s="16"/>
      <c r="UR49" s="16"/>
      <c r="US49" s="16"/>
      <c r="UT49" s="16"/>
      <c r="UU49" s="16"/>
      <c r="UV49" s="16"/>
      <c r="UW49" s="16"/>
      <c r="UX49" s="16"/>
      <c r="UY49" s="16"/>
      <c r="UZ49" s="16"/>
      <c r="VA49" s="16"/>
      <c r="VB49" s="16"/>
      <c r="VC49" s="16"/>
      <c r="VD49" s="16"/>
      <c r="VE49" s="16"/>
      <c r="VF49" s="16"/>
      <c r="VG49" s="16"/>
      <c r="VH49" s="16"/>
      <c r="VI49" s="16"/>
      <c r="VJ49" s="16"/>
      <c r="VK49" s="16"/>
      <c r="VL49" s="16"/>
      <c r="VM49" s="16"/>
      <c r="VN49" s="16"/>
      <c r="VO49" s="16"/>
      <c r="VP49" s="16"/>
      <c r="VQ49" s="16"/>
      <c r="VR49" s="16"/>
      <c r="VS49" s="16"/>
      <c r="VT49" s="16"/>
      <c r="VU49" s="16"/>
      <c r="VV49" s="16"/>
      <c r="VW49" s="16"/>
      <c r="VX49" s="16"/>
      <c r="VY49" s="16"/>
      <c r="VZ49" s="16"/>
      <c r="WA49" s="16"/>
      <c r="WB49" s="16"/>
      <c r="WC49" s="16"/>
      <c r="WD49" s="16"/>
      <c r="WE49" s="16"/>
      <c r="WF49" s="16"/>
      <c r="WG49" s="16"/>
      <c r="WH49" s="16"/>
      <c r="WI49" s="16"/>
      <c r="WJ49" s="16"/>
      <c r="WK49" s="16"/>
      <c r="WL49" s="16"/>
      <c r="WM49" s="16"/>
      <c r="WN49" s="16"/>
      <c r="WO49" s="16"/>
      <c r="WP49" s="16"/>
      <c r="WQ49" s="16"/>
      <c r="WR49" s="16"/>
      <c r="WS49" s="16"/>
      <c r="WT49" s="16"/>
      <c r="WU49" s="16"/>
      <c r="WV49" s="16"/>
      <c r="WW49" s="16"/>
      <c r="WX49" s="16"/>
      <c r="WY49" s="16"/>
      <c r="WZ49" s="16"/>
      <c r="XA49" s="16"/>
      <c r="XB49" s="16"/>
      <c r="XC49" s="16"/>
      <c r="XD49" s="16"/>
      <c r="XE49" s="16"/>
      <c r="XF49" s="16"/>
      <c r="XG49" s="16"/>
      <c r="XH49" s="16"/>
      <c r="XI49" s="16"/>
      <c r="XJ49" s="16"/>
      <c r="XK49" s="16"/>
      <c r="XL49" s="16"/>
      <c r="XM49" s="16"/>
      <c r="XN49" s="16"/>
      <c r="XO49" s="16"/>
      <c r="XP49" s="16"/>
      <c r="XQ49" s="16"/>
      <c r="XR49" s="16"/>
      <c r="XS49" s="16"/>
      <c r="XT49" s="16"/>
      <c r="XU49" s="16"/>
      <c r="XV49" s="16"/>
      <c r="XW49" s="16"/>
      <c r="XX49" s="16"/>
      <c r="XY49" s="16"/>
      <c r="XZ49" s="16"/>
      <c r="YA49" s="16"/>
      <c r="YB49" s="16"/>
      <c r="YC49" s="16"/>
      <c r="YD49" s="16"/>
      <c r="YE49" s="16"/>
      <c r="YF49" s="16"/>
      <c r="YG49" s="16"/>
      <c r="YH49" s="16"/>
      <c r="YI49" s="16"/>
      <c r="YJ49" s="16"/>
      <c r="YK49" s="16"/>
      <c r="YL49" s="16"/>
      <c r="YM49" s="16"/>
      <c r="YN49" s="16"/>
      <c r="YO49" s="16"/>
      <c r="YP49" s="16"/>
      <c r="YQ49" s="16"/>
      <c r="YR49" s="16"/>
      <c r="YS49" s="16"/>
      <c r="YT49" s="16"/>
      <c r="YU49" s="16"/>
      <c r="YV49" s="16"/>
      <c r="YW49" s="16"/>
      <c r="YX49" s="16"/>
      <c r="YY49" s="16"/>
      <c r="YZ49" s="16"/>
      <c r="ZA49" s="16"/>
      <c r="ZB49" s="16"/>
      <c r="ZC49" s="16"/>
      <c r="ZD49" s="16"/>
      <c r="ZE49" s="16"/>
      <c r="ZF49" s="16"/>
      <c r="ZG49" s="16"/>
      <c r="ZH49" s="16"/>
      <c r="ZI49" s="16"/>
      <c r="ZJ49" s="16"/>
      <c r="ZK49" s="16"/>
      <c r="ZL49" s="16"/>
      <c r="ZM49" s="16"/>
      <c r="ZN49" s="16"/>
      <c r="ZO49" s="16"/>
      <c r="ZP49" s="16"/>
      <c r="ZQ49" s="16"/>
      <c r="ZR49" s="16"/>
      <c r="ZS49" s="16"/>
      <c r="ZT49" s="16"/>
      <c r="ZU49" s="16"/>
      <c r="ZV49" s="16"/>
      <c r="ZW49" s="16"/>
      <c r="ZX49" s="16"/>
      <c r="ZY49" s="16"/>
      <c r="ZZ49" s="16"/>
      <c r="AAA49" s="16"/>
      <c r="AAB49" s="16"/>
      <c r="AAC49" s="16"/>
      <c r="AAD49" s="16"/>
      <c r="AAE49" s="16"/>
      <c r="AAF49" s="16"/>
      <c r="AAG49" s="16"/>
      <c r="AAH49" s="16"/>
      <c r="AAI49" s="16"/>
      <c r="AAJ49" s="16"/>
      <c r="AAK49" s="16"/>
      <c r="AAL49" s="16"/>
      <c r="AAM49" s="16"/>
      <c r="AAN49" s="16"/>
      <c r="AAO49" s="16"/>
      <c r="AAP49" s="16"/>
      <c r="AAQ49" s="16"/>
      <c r="AAR49" s="16"/>
      <c r="AAS49" s="16"/>
      <c r="AAT49" s="16"/>
      <c r="AAU49" s="16"/>
      <c r="AAV49" s="16"/>
      <c r="AAW49" s="16"/>
      <c r="AAX49" s="16"/>
      <c r="AAY49" s="16"/>
      <c r="AAZ49" s="16"/>
      <c r="ABA49" s="16"/>
      <c r="ABB49" s="16"/>
      <c r="ABC49" s="16"/>
      <c r="ABD49" s="16"/>
      <c r="ABE49" s="16"/>
      <c r="ABF49" s="16"/>
      <c r="ABG49" s="16"/>
      <c r="ABH49" s="16"/>
      <c r="ABI49" s="16"/>
      <c r="ABJ49" s="16"/>
      <c r="ABK49" s="16"/>
      <c r="ABL49" s="16"/>
      <c r="ABM49" s="16"/>
      <c r="ABN49" s="16"/>
      <c r="ABO49" s="16"/>
      <c r="ABP49" s="16"/>
      <c r="ABQ49" s="16"/>
      <c r="ABR49" s="16"/>
      <c r="ABS49" s="16"/>
      <c r="ABT49" s="16"/>
      <c r="ABU49" s="16"/>
      <c r="ABV49" s="16"/>
      <c r="ABW49" s="16"/>
      <c r="ABX49" s="16"/>
      <c r="ABY49" s="16"/>
      <c r="ABZ49" s="16"/>
      <c r="ACA49" s="16"/>
      <c r="ACB49" s="16"/>
      <c r="ACC49" s="16"/>
      <c r="ACD49" s="16"/>
      <c r="ACE49" s="16"/>
      <c r="ACF49" s="16"/>
      <c r="ACG49" s="16"/>
      <c r="ACH49" s="16"/>
      <c r="ACI49" s="16"/>
      <c r="ACJ49" s="16"/>
      <c r="ACK49" s="16"/>
      <c r="ACL49" s="16"/>
      <c r="ACM49" s="16"/>
      <c r="ACN49" s="16"/>
      <c r="ACO49" s="16"/>
      <c r="ACP49" s="16"/>
      <c r="ACQ49" s="16"/>
      <c r="ACR49" s="16"/>
      <c r="ACS49" s="16"/>
      <c r="ACT49" s="16"/>
      <c r="ACU49" s="16"/>
      <c r="ACV49" s="16"/>
      <c r="ACW49" s="16"/>
      <c r="ACX49" s="16"/>
      <c r="ACY49" s="16"/>
      <c r="ACZ49" s="16"/>
      <c r="ADA49" s="16"/>
      <c r="ADB49" s="16"/>
      <c r="ADC49" s="16"/>
      <c r="ADD49" s="16"/>
      <c r="ADE49" s="16"/>
      <c r="ADF49" s="16"/>
      <c r="ADG49" s="16"/>
      <c r="ADH49" s="16"/>
      <c r="ADI49" s="16"/>
      <c r="ADJ49" s="16"/>
      <c r="ADK49" s="16"/>
      <c r="ADL49" s="16"/>
      <c r="ADM49" s="16"/>
      <c r="ADN49" s="16"/>
      <c r="ADO49" s="16"/>
      <c r="ADP49" s="16"/>
      <c r="ADQ49" s="16"/>
      <c r="ADR49" s="16"/>
      <c r="ADS49" s="16"/>
      <c r="ADT49" s="16"/>
      <c r="ADU49" s="16"/>
      <c r="ADV49" s="16"/>
      <c r="ADW49" s="16"/>
      <c r="ADX49" s="16"/>
      <c r="ADY49" s="16"/>
      <c r="ADZ49" s="16"/>
      <c r="AEA49" s="16"/>
      <c r="AEB49" s="16"/>
      <c r="AEC49" s="16"/>
      <c r="AED49" s="16"/>
      <c r="AEE49" s="16"/>
      <c r="AEF49" s="16"/>
      <c r="AEG49" s="16"/>
      <c r="AEH49" s="16"/>
      <c r="AEI49" s="16"/>
      <c r="AEJ49" s="16"/>
      <c r="AEK49" s="16"/>
      <c r="AEL49" s="16"/>
      <c r="AEM49" s="16"/>
      <c r="AEN49" s="16"/>
      <c r="AEO49" s="16"/>
      <c r="AEP49" s="16"/>
      <c r="AEQ49" s="16"/>
      <c r="AER49" s="16"/>
      <c r="AES49" s="16"/>
      <c r="AET49" s="16"/>
      <c r="AEU49" s="16"/>
      <c r="AEV49" s="16"/>
      <c r="AEW49" s="16"/>
      <c r="AEX49" s="16"/>
      <c r="AEY49" s="16"/>
      <c r="AEZ49" s="16"/>
      <c r="AFA49" s="16"/>
      <c r="AFB49" s="16"/>
      <c r="AFC49" s="16"/>
      <c r="AFD49" s="16"/>
      <c r="AFE49" s="16"/>
      <c r="AFF49" s="16"/>
      <c r="AFG49" s="16"/>
      <c r="AFH49" s="16"/>
      <c r="AFI49" s="16"/>
      <c r="AFJ49" s="16"/>
      <c r="AFK49" s="16"/>
      <c r="AFL49" s="16"/>
      <c r="AFM49" s="16"/>
      <c r="AFN49" s="16"/>
      <c r="AFO49" s="16"/>
      <c r="AFP49" s="16"/>
      <c r="AFQ49" s="16"/>
      <c r="AFR49" s="16"/>
      <c r="AFS49" s="16"/>
      <c r="AFT49" s="16"/>
      <c r="AFU49" s="16"/>
      <c r="AFV49" s="16"/>
      <c r="AFW49" s="16"/>
      <c r="AFX49" s="16"/>
      <c r="AFY49" s="16"/>
      <c r="AFZ49" s="16"/>
      <c r="AGA49" s="16"/>
      <c r="AGB49" s="16"/>
      <c r="AGC49" s="16"/>
      <c r="AGD49" s="16"/>
      <c r="AGE49" s="16"/>
      <c r="AGF49" s="16"/>
      <c r="AGG49" s="16"/>
      <c r="AGH49" s="16"/>
      <c r="AGI49" s="16"/>
      <c r="AGJ49" s="16"/>
      <c r="AGK49" s="16"/>
      <c r="AGL49" s="16"/>
      <c r="AGM49" s="16"/>
      <c r="AGN49" s="16"/>
      <c r="AGO49" s="16"/>
      <c r="AGP49" s="16"/>
      <c r="AGQ49" s="16"/>
      <c r="AGR49" s="16"/>
      <c r="AGS49" s="16"/>
      <c r="AGT49" s="16"/>
      <c r="AGU49" s="16"/>
      <c r="AGV49" s="16"/>
      <c r="AGW49" s="16"/>
      <c r="AGX49" s="16"/>
      <c r="AGY49" s="16"/>
      <c r="AGZ49" s="16"/>
      <c r="AHA49" s="16"/>
      <c r="AHB49" s="16"/>
      <c r="AHC49" s="16"/>
      <c r="AHD49" s="16"/>
      <c r="AHE49" s="16"/>
      <c r="AHF49" s="16"/>
      <c r="AHG49" s="16"/>
      <c r="AHH49" s="16"/>
      <c r="AHI49" s="16"/>
      <c r="AHJ49" s="16"/>
      <c r="AHK49" s="16"/>
      <c r="AHL49" s="16"/>
      <c r="AHM49" s="16"/>
      <c r="AHN49" s="16"/>
      <c r="AHO49" s="16"/>
      <c r="AHP49" s="16"/>
      <c r="AHQ49" s="16"/>
      <c r="AHR49" s="16"/>
      <c r="AHS49" s="16"/>
      <c r="AHT49" s="16"/>
      <c r="AHU49" s="16"/>
      <c r="AHV49" s="16"/>
      <c r="AHW49" s="16"/>
      <c r="AHX49" s="16"/>
      <c r="AHY49" s="16"/>
      <c r="AHZ49" s="16"/>
      <c r="AIA49" s="16"/>
      <c r="AIB49" s="16"/>
      <c r="AIC49" s="16"/>
      <c r="AID49" s="16"/>
      <c r="AIE49" s="16"/>
      <c r="AIF49" s="16"/>
      <c r="AIG49" s="16"/>
      <c r="AIH49" s="16"/>
      <c r="AII49" s="16"/>
      <c r="AIJ49" s="16"/>
      <c r="AIK49" s="16"/>
      <c r="AIL49" s="16"/>
      <c r="AIM49" s="16"/>
      <c r="AIN49" s="16"/>
      <c r="AIO49" s="16"/>
      <c r="AIP49" s="16"/>
      <c r="AIQ49" s="16"/>
      <c r="AIR49" s="16"/>
      <c r="AIS49" s="16"/>
      <c r="AIT49" s="16"/>
      <c r="AIU49" s="16"/>
      <c r="AIV49" s="16"/>
      <c r="AIW49" s="16"/>
      <c r="AIX49" s="16"/>
      <c r="AIY49" s="16"/>
      <c r="AIZ49" s="16"/>
      <c r="AJA49" s="16"/>
      <c r="AJB49" s="16"/>
      <c r="AJC49" s="16"/>
      <c r="AJD49" s="16"/>
      <c r="AJE49" s="16"/>
      <c r="AJF49" s="16"/>
      <c r="AJG49" s="16"/>
      <c r="AJH49" s="16"/>
      <c r="AJI49" s="16"/>
      <c r="AJJ49" s="16"/>
      <c r="AJK49" s="16"/>
      <c r="AJL49" s="16"/>
      <c r="AJM49" s="16"/>
      <c r="AJN49" s="16"/>
      <c r="AJO49" s="16"/>
      <c r="AJP49" s="16"/>
      <c r="AJQ49" s="16"/>
      <c r="AJR49" s="16"/>
      <c r="AJS49" s="16"/>
      <c r="AJT49" s="16"/>
      <c r="AJU49" s="16"/>
      <c r="AJV49" s="16"/>
      <c r="AJW49" s="16"/>
      <c r="AJX49" s="16"/>
      <c r="AJY49" s="16"/>
      <c r="AJZ49" s="16"/>
      <c r="AKA49" s="16"/>
      <c r="AKB49" s="16"/>
      <c r="AKC49" s="16"/>
      <c r="AKD49" s="16"/>
      <c r="AKE49" s="16"/>
      <c r="AKF49" s="16"/>
      <c r="AKG49" s="16"/>
      <c r="AKH49" s="16"/>
      <c r="AKI49" s="16"/>
      <c r="AKJ49" s="16"/>
      <c r="AKK49" s="16"/>
      <c r="AKL49" s="16"/>
      <c r="AKM49" s="16"/>
      <c r="AKN49" s="16"/>
      <c r="AKO49" s="16"/>
      <c r="AKP49" s="16"/>
      <c r="AKQ49" s="16"/>
      <c r="AKR49" s="16"/>
      <c r="AKS49" s="16"/>
      <c r="AKT49" s="16"/>
      <c r="AKU49" s="16"/>
      <c r="AKV49" s="16"/>
      <c r="AKW49" s="16"/>
      <c r="AKX49" s="16"/>
      <c r="AKY49" s="16"/>
      <c r="AKZ49" s="16"/>
      <c r="ALA49" s="16"/>
      <c r="ALB49" s="16"/>
      <c r="ALC49" s="16"/>
      <c r="ALD49" s="16"/>
      <c r="ALE49" s="16"/>
      <c r="ALF49" s="16"/>
      <c r="ALG49" s="16"/>
      <c r="ALH49" s="16"/>
      <c r="ALI49" s="16"/>
      <c r="ALJ49" s="16"/>
      <c r="ALK49" s="16"/>
      <c r="ALL49" s="16"/>
      <c r="ALM49" s="16"/>
      <c r="ALN49" s="16"/>
      <c r="ALO49" s="16"/>
      <c r="ALP49" s="16"/>
      <c r="ALQ49" s="16"/>
      <c r="ALR49" s="16"/>
      <c r="ALS49" s="16"/>
      <c r="ALT49" s="16"/>
      <c r="ALU49" s="16"/>
      <c r="ALV49" s="16"/>
      <c r="ALW49" s="16"/>
      <c r="ALX49" s="16"/>
      <c r="ALY49" s="16"/>
      <c r="ALZ49" s="16"/>
      <c r="AMA49" s="16"/>
      <c r="AMB49" s="16"/>
      <c r="AMC49" s="16"/>
      <c r="AMD49" s="16"/>
      <c r="AME49" s="16"/>
      <c r="AMF49" s="16"/>
      <c r="AMG49" s="16"/>
      <c r="AMH49" s="16"/>
      <c r="AMI49" s="16"/>
      <c r="AMJ49" s="16"/>
    </row>
    <row r="50" spans="2:1024" s="23" customFormat="1" x14ac:dyDescent="0.2">
      <c r="B50" s="7" t="s">
        <v>45</v>
      </c>
      <c r="C50" s="7"/>
      <c r="D50" s="7"/>
      <c r="E50" s="7"/>
      <c r="F50" s="7"/>
      <c r="G50" s="38"/>
      <c r="H50" s="7"/>
      <c r="I50" s="30"/>
      <c r="J50" s="30"/>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c r="ND50" s="16"/>
      <c r="NE50" s="16"/>
      <c r="NF50" s="16"/>
      <c r="NG50" s="16"/>
      <c r="NH50" s="16"/>
      <c r="NI50" s="16"/>
      <c r="NJ50" s="16"/>
      <c r="NK50" s="16"/>
      <c r="NL50" s="16"/>
      <c r="NM50" s="16"/>
      <c r="NN50" s="16"/>
      <c r="NO50" s="16"/>
      <c r="NP50" s="16"/>
      <c r="NQ50" s="16"/>
      <c r="NR50" s="16"/>
      <c r="NS50" s="16"/>
      <c r="NT50" s="16"/>
      <c r="NU50" s="16"/>
      <c r="NV50" s="16"/>
      <c r="NW50" s="16"/>
      <c r="NX50" s="16"/>
      <c r="NY50" s="16"/>
      <c r="NZ50" s="16"/>
      <c r="OA50" s="16"/>
      <c r="OB50" s="16"/>
      <c r="OC50" s="16"/>
      <c r="OD50" s="16"/>
      <c r="OE50" s="16"/>
      <c r="OF50" s="16"/>
      <c r="OG50" s="16"/>
      <c r="OH50" s="16"/>
      <c r="OI50" s="16"/>
      <c r="OJ50" s="16"/>
      <c r="OK50" s="16"/>
      <c r="OL50" s="16"/>
      <c r="OM50" s="16"/>
      <c r="ON50" s="16"/>
      <c r="OO50" s="16"/>
      <c r="OP50" s="16"/>
      <c r="OQ50" s="16"/>
      <c r="OR50" s="16"/>
      <c r="OS50" s="16"/>
      <c r="OT50" s="16"/>
      <c r="OU50" s="16"/>
      <c r="OV50" s="16"/>
      <c r="OW50" s="16"/>
      <c r="OX50" s="16"/>
      <c r="OY50" s="16"/>
      <c r="OZ50" s="16"/>
      <c r="PA50" s="16"/>
      <c r="PB50" s="16"/>
      <c r="PC50" s="16"/>
      <c r="PD50" s="16"/>
      <c r="PE50" s="16"/>
      <c r="PF50" s="16"/>
      <c r="PG50" s="16"/>
      <c r="PH50" s="16"/>
      <c r="PI50" s="16"/>
      <c r="PJ50" s="16"/>
      <c r="PK50" s="16"/>
      <c r="PL50" s="16"/>
      <c r="PM50" s="16"/>
      <c r="PN50" s="16"/>
      <c r="PO50" s="16"/>
      <c r="PP50" s="16"/>
      <c r="PQ50" s="16"/>
      <c r="PR50" s="16"/>
      <c r="PS50" s="16"/>
      <c r="PT50" s="16"/>
      <c r="PU50" s="16"/>
      <c r="PV50" s="16"/>
      <c r="PW50" s="16"/>
      <c r="PX50" s="16"/>
      <c r="PY50" s="16"/>
      <c r="PZ50" s="16"/>
      <c r="QA50" s="16"/>
      <c r="QB50" s="16"/>
      <c r="QC50" s="16"/>
      <c r="QD50" s="16"/>
      <c r="QE50" s="16"/>
      <c r="QF50" s="16"/>
      <c r="QG50" s="16"/>
      <c r="QH50" s="16"/>
      <c r="QI50" s="16"/>
      <c r="QJ50" s="16"/>
      <c r="QK50" s="16"/>
      <c r="QL50" s="16"/>
      <c r="QM50" s="16"/>
      <c r="QN50" s="16"/>
      <c r="QO50" s="16"/>
      <c r="QP50" s="16"/>
      <c r="QQ50" s="16"/>
      <c r="QR50" s="16"/>
      <c r="QS50" s="16"/>
      <c r="QT50" s="16"/>
      <c r="QU50" s="16"/>
      <c r="QV50" s="16"/>
      <c r="QW50" s="16"/>
      <c r="QX50" s="16"/>
      <c r="QY50" s="16"/>
      <c r="QZ50" s="16"/>
      <c r="RA50" s="16"/>
      <c r="RB50" s="16"/>
      <c r="RC50" s="16"/>
      <c r="RD50" s="16"/>
      <c r="RE50" s="16"/>
      <c r="RF50" s="16"/>
      <c r="RG50" s="16"/>
      <c r="RH50" s="16"/>
      <c r="RI50" s="16"/>
      <c r="RJ50" s="16"/>
      <c r="RK50" s="16"/>
      <c r="RL50" s="16"/>
      <c r="RM50" s="16"/>
      <c r="RN50" s="16"/>
      <c r="RO50" s="16"/>
      <c r="RP50" s="16"/>
      <c r="RQ50" s="16"/>
      <c r="RR50" s="16"/>
      <c r="RS50" s="16"/>
      <c r="RT50" s="16"/>
      <c r="RU50" s="16"/>
      <c r="RV50" s="16"/>
      <c r="RW50" s="16"/>
      <c r="RX50" s="16"/>
      <c r="RY50" s="16"/>
      <c r="RZ50" s="16"/>
      <c r="SA50" s="16"/>
      <c r="SB50" s="16"/>
      <c r="SC50" s="16"/>
      <c r="SD50" s="16"/>
      <c r="SE50" s="16"/>
      <c r="SF50" s="16"/>
      <c r="SG50" s="16"/>
      <c r="SH50" s="16"/>
      <c r="SI50" s="16"/>
      <c r="SJ50" s="16"/>
      <c r="SK50" s="16"/>
      <c r="SL50" s="16"/>
      <c r="SM50" s="16"/>
      <c r="SN50" s="16"/>
      <c r="SO50" s="16"/>
      <c r="SP50" s="16"/>
      <c r="SQ50" s="16"/>
      <c r="SR50" s="16"/>
      <c r="SS50" s="16"/>
      <c r="ST50" s="16"/>
      <c r="SU50" s="16"/>
      <c r="SV50" s="16"/>
      <c r="SW50" s="16"/>
      <c r="SX50" s="16"/>
      <c r="SY50" s="16"/>
      <c r="SZ50" s="16"/>
      <c r="TA50" s="16"/>
      <c r="TB50" s="16"/>
      <c r="TC50" s="16"/>
      <c r="TD50" s="16"/>
      <c r="TE50" s="16"/>
      <c r="TF50" s="16"/>
      <c r="TG50" s="16"/>
      <c r="TH50" s="16"/>
      <c r="TI50" s="16"/>
      <c r="TJ50" s="16"/>
      <c r="TK50" s="16"/>
      <c r="TL50" s="16"/>
      <c r="TM50" s="16"/>
      <c r="TN50" s="16"/>
      <c r="TO50" s="16"/>
      <c r="TP50" s="16"/>
      <c r="TQ50" s="16"/>
      <c r="TR50" s="16"/>
      <c r="TS50" s="16"/>
      <c r="TT50" s="16"/>
      <c r="TU50" s="16"/>
      <c r="TV50" s="16"/>
      <c r="TW50" s="16"/>
      <c r="TX50" s="16"/>
      <c r="TY50" s="16"/>
      <c r="TZ50" s="16"/>
      <c r="UA50" s="16"/>
      <c r="UB50" s="16"/>
      <c r="UC50" s="16"/>
      <c r="UD50" s="16"/>
      <c r="UE50" s="16"/>
      <c r="UF50" s="16"/>
      <c r="UG50" s="16"/>
      <c r="UH50" s="16"/>
      <c r="UI50" s="16"/>
      <c r="UJ50" s="16"/>
      <c r="UK50" s="16"/>
      <c r="UL50" s="16"/>
      <c r="UM50" s="16"/>
      <c r="UN50" s="16"/>
      <c r="UO50" s="16"/>
      <c r="UP50" s="16"/>
      <c r="UQ50" s="16"/>
      <c r="UR50" s="16"/>
      <c r="US50" s="16"/>
      <c r="UT50" s="16"/>
      <c r="UU50" s="16"/>
      <c r="UV50" s="16"/>
      <c r="UW50" s="16"/>
      <c r="UX50" s="16"/>
      <c r="UY50" s="16"/>
      <c r="UZ50" s="16"/>
      <c r="VA50" s="16"/>
      <c r="VB50" s="16"/>
      <c r="VC50" s="16"/>
      <c r="VD50" s="16"/>
      <c r="VE50" s="16"/>
      <c r="VF50" s="16"/>
      <c r="VG50" s="16"/>
      <c r="VH50" s="16"/>
      <c r="VI50" s="16"/>
      <c r="VJ50" s="16"/>
      <c r="VK50" s="16"/>
      <c r="VL50" s="16"/>
      <c r="VM50" s="16"/>
      <c r="VN50" s="16"/>
      <c r="VO50" s="16"/>
      <c r="VP50" s="16"/>
      <c r="VQ50" s="16"/>
      <c r="VR50" s="16"/>
      <c r="VS50" s="16"/>
      <c r="VT50" s="16"/>
      <c r="VU50" s="16"/>
      <c r="VV50" s="16"/>
      <c r="VW50" s="16"/>
      <c r="VX50" s="16"/>
      <c r="VY50" s="16"/>
      <c r="VZ50" s="16"/>
      <c r="WA50" s="16"/>
      <c r="WB50" s="16"/>
      <c r="WC50" s="16"/>
      <c r="WD50" s="16"/>
      <c r="WE50" s="16"/>
      <c r="WF50" s="16"/>
      <c r="WG50" s="16"/>
      <c r="WH50" s="16"/>
      <c r="WI50" s="16"/>
      <c r="WJ50" s="16"/>
      <c r="WK50" s="16"/>
      <c r="WL50" s="16"/>
      <c r="WM50" s="16"/>
      <c r="WN50" s="16"/>
      <c r="WO50" s="16"/>
      <c r="WP50" s="16"/>
      <c r="WQ50" s="16"/>
      <c r="WR50" s="16"/>
      <c r="WS50" s="16"/>
      <c r="WT50" s="16"/>
      <c r="WU50" s="16"/>
      <c r="WV50" s="16"/>
      <c r="WW50" s="16"/>
      <c r="WX50" s="16"/>
      <c r="WY50" s="16"/>
      <c r="WZ50" s="16"/>
      <c r="XA50" s="16"/>
      <c r="XB50" s="16"/>
      <c r="XC50" s="16"/>
      <c r="XD50" s="16"/>
      <c r="XE50" s="16"/>
      <c r="XF50" s="16"/>
      <c r="XG50" s="16"/>
      <c r="XH50" s="16"/>
      <c r="XI50" s="16"/>
      <c r="XJ50" s="16"/>
      <c r="XK50" s="16"/>
      <c r="XL50" s="16"/>
      <c r="XM50" s="16"/>
      <c r="XN50" s="16"/>
      <c r="XO50" s="16"/>
      <c r="XP50" s="16"/>
      <c r="XQ50" s="16"/>
      <c r="XR50" s="16"/>
      <c r="XS50" s="16"/>
      <c r="XT50" s="16"/>
      <c r="XU50" s="16"/>
      <c r="XV50" s="16"/>
      <c r="XW50" s="16"/>
      <c r="XX50" s="16"/>
      <c r="XY50" s="16"/>
      <c r="XZ50" s="16"/>
      <c r="YA50" s="16"/>
      <c r="YB50" s="16"/>
      <c r="YC50" s="16"/>
      <c r="YD50" s="16"/>
      <c r="YE50" s="16"/>
      <c r="YF50" s="16"/>
      <c r="YG50" s="16"/>
      <c r="YH50" s="16"/>
      <c r="YI50" s="16"/>
      <c r="YJ50" s="16"/>
      <c r="YK50" s="16"/>
      <c r="YL50" s="16"/>
      <c r="YM50" s="16"/>
      <c r="YN50" s="16"/>
      <c r="YO50" s="16"/>
      <c r="YP50" s="16"/>
      <c r="YQ50" s="16"/>
      <c r="YR50" s="16"/>
      <c r="YS50" s="16"/>
      <c r="YT50" s="16"/>
      <c r="YU50" s="16"/>
      <c r="YV50" s="16"/>
      <c r="YW50" s="16"/>
      <c r="YX50" s="16"/>
      <c r="YY50" s="16"/>
      <c r="YZ50" s="16"/>
      <c r="ZA50" s="16"/>
      <c r="ZB50" s="16"/>
      <c r="ZC50" s="16"/>
      <c r="ZD50" s="16"/>
      <c r="ZE50" s="16"/>
      <c r="ZF50" s="16"/>
      <c r="ZG50" s="16"/>
      <c r="ZH50" s="16"/>
      <c r="ZI50" s="16"/>
      <c r="ZJ50" s="16"/>
      <c r="ZK50" s="16"/>
      <c r="ZL50" s="16"/>
      <c r="ZM50" s="16"/>
      <c r="ZN50" s="16"/>
      <c r="ZO50" s="16"/>
      <c r="ZP50" s="16"/>
      <c r="ZQ50" s="16"/>
      <c r="ZR50" s="16"/>
      <c r="ZS50" s="16"/>
      <c r="ZT50" s="16"/>
      <c r="ZU50" s="16"/>
      <c r="ZV50" s="16"/>
      <c r="ZW50" s="16"/>
      <c r="ZX50" s="16"/>
      <c r="ZY50" s="16"/>
      <c r="ZZ50" s="16"/>
      <c r="AAA50" s="16"/>
      <c r="AAB50" s="16"/>
      <c r="AAC50" s="16"/>
      <c r="AAD50" s="16"/>
      <c r="AAE50" s="16"/>
      <c r="AAF50" s="16"/>
      <c r="AAG50" s="16"/>
      <c r="AAH50" s="16"/>
      <c r="AAI50" s="16"/>
      <c r="AAJ50" s="16"/>
      <c r="AAK50" s="16"/>
      <c r="AAL50" s="16"/>
      <c r="AAM50" s="16"/>
      <c r="AAN50" s="16"/>
      <c r="AAO50" s="16"/>
      <c r="AAP50" s="16"/>
      <c r="AAQ50" s="16"/>
      <c r="AAR50" s="16"/>
      <c r="AAS50" s="16"/>
      <c r="AAT50" s="16"/>
      <c r="AAU50" s="16"/>
      <c r="AAV50" s="16"/>
      <c r="AAW50" s="16"/>
      <c r="AAX50" s="16"/>
      <c r="AAY50" s="16"/>
      <c r="AAZ50" s="16"/>
      <c r="ABA50" s="16"/>
      <c r="ABB50" s="16"/>
      <c r="ABC50" s="16"/>
      <c r="ABD50" s="16"/>
      <c r="ABE50" s="16"/>
      <c r="ABF50" s="16"/>
      <c r="ABG50" s="16"/>
      <c r="ABH50" s="16"/>
      <c r="ABI50" s="16"/>
      <c r="ABJ50" s="16"/>
      <c r="ABK50" s="16"/>
      <c r="ABL50" s="16"/>
      <c r="ABM50" s="16"/>
      <c r="ABN50" s="16"/>
      <c r="ABO50" s="16"/>
      <c r="ABP50" s="16"/>
      <c r="ABQ50" s="16"/>
      <c r="ABR50" s="16"/>
      <c r="ABS50" s="16"/>
      <c r="ABT50" s="16"/>
      <c r="ABU50" s="16"/>
      <c r="ABV50" s="16"/>
      <c r="ABW50" s="16"/>
      <c r="ABX50" s="16"/>
      <c r="ABY50" s="16"/>
      <c r="ABZ50" s="16"/>
      <c r="ACA50" s="16"/>
      <c r="ACB50" s="16"/>
      <c r="ACC50" s="16"/>
      <c r="ACD50" s="16"/>
      <c r="ACE50" s="16"/>
      <c r="ACF50" s="16"/>
      <c r="ACG50" s="16"/>
      <c r="ACH50" s="16"/>
      <c r="ACI50" s="16"/>
      <c r="ACJ50" s="16"/>
      <c r="ACK50" s="16"/>
      <c r="ACL50" s="16"/>
      <c r="ACM50" s="16"/>
      <c r="ACN50" s="16"/>
      <c r="ACO50" s="16"/>
      <c r="ACP50" s="16"/>
      <c r="ACQ50" s="16"/>
      <c r="ACR50" s="16"/>
      <c r="ACS50" s="16"/>
      <c r="ACT50" s="16"/>
      <c r="ACU50" s="16"/>
      <c r="ACV50" s="16"/>
      <c r="ACW50" s="16"/>
      <c r="ACX50" s="16"/>
      <c r="ACY50" s="16"/>
      <c r="ACZ50" s="16"/>
      <c r="ADA50" s="16"/>
      <c r="ADB50" s="16"/>
      <c r="ADC50" s="16"/>
      <c r="ADD50" s="16"/>
      <c r="ADE50" s="16"/>
      <c r="ADF50" s="16"/>
      <c r="ADG50" s="16"/>
      <c r="ADH50" s="16"/>
      <c r="ADI50" s="16"/>
      <c r="ADJ50" s="16"/>
      <c r="ADK50" s="16"/>
      <c r="ADL50" s="16"/>
      <c r="ADM50" s="16"/>
      <c r="ADN50" s="16"/>
      <c r="ADO50" s="16"/>
      <c r="ADP50" s="16"/>
      <c r="ADQ50" s="16"/>
      <c r="ADR50" s="16"/>
      <c r="ADS50" s="16"/>
      <c r="ADT50" s="16"/>
      <c r="ADU50" s="16"/>
      <c r="ADV50" s="16"/>
      <c r="ADW50" s="16"/>
      <c r="ADX50" s="16"/>
      <c r="ADY50" s="16"/>
      <c r="ADZ50" s="16"/>
      <c r="AEA50" s="16"/>
      <c r="AEB50" s="16"/>
      <c r="AEC50" s="16"/>
      <c r="AED50" s="16"/>
      <c r="AEE50" s="16"/>
      <c r="AEF50" s="16"/>
      <c r="AEG50" s="16"/>
      <c r="AEH50" s="16"/>
      <c r="AEI50" s="16"/>
      <c r="AEJ50" s="16"/>
      <c r="AEK50" s="16"/>
      <c r="AEL50" s="16"/>
      <c r="AEM50" s="16"/>
      <c r="AEN50" s="16"/>
      <c r="AEO50" s="16"/>
      <c r="AEP50" s="16"/>
      <c r="AEQ50" s="16"/>
      <c r="AER50" s="16"/>
      <c r="AES50" s="16"/>
      <c r="AET50" s="16"/>
      <c r="AEU50" s="16"/>
      <c r="AEV50" s="16"/>
      <c r="AEW50" s="16"/>
      <c r="AEX50" s="16"/>
      <c r="AEY50" s="16"/>
      <c r="AEZ50" s="16"/>
      <c r="AFA50" s="16"/>
      <c r="AFB50" s="16"/>
      <c r="AFC50" s="16"/>
      <c r="AFD50" s="16"/>
      <c r="AFE50" s="16"/>
      <c r="AFF50" s="16"/>
      <c r="AFG50" s="16"/>
      <c r="AFH50" s="16"/>
      <c r="AFI50" s="16"/>
      <c r="AFJ50" s="16"/>
      <c r="AFK50" s="16"/>
      <c r="AFL50" s="16"/>
      <c r="AFM50" s="16"/>
      <c r="AFN50" s="16"/>
      <c r="AFO50" s="16"/>
      <c r="AFP50" s="16"/>
      <c r="AFQ50" s="16"/>
      <c r="AFR50" s="16"/>
      <c r="AFS50" s="16"/>
      <c r="AFT50" s="16"/>
      <c r="AFU50" s="16"/>
      <c r="AFV50" s="16"/>
      <c r="AFW50" s="16"/>
      <c r="AFX50" s="16"/>
      <c r="AFY50" s="16"/>
      <c r="AFZ50" s="16"/>
      <c r="AGA50" s="16"/>
      <c r="AGB50" s="16"/>
      <c r="AGC50" s="16"/>
      <c r="AGD50" s="16"/>
      <c r="AGE50" s="16"/>
      <c r="AGF50" s="16"/>
      <c r="AGG50" s="16"/>
      <c r="AGH50" s="16"/>
      <c r="AGI50" s="16"/>
      <c r="AGJ50" s="16"/>
      <c r="AGK50" s="16"/>
      <c r="AGL50" s="16"/>
      <c r="AGM50" s="16"/>
      <c r="AGN50" s="16"/>
      <c r="AGO50" s="16"/>
      <c r="AGP50" s="16"/>
      <c r="AGQ50" s="16"/>
      <c r="AGR50" s="16"/>
      <c r="AGS50" s="16"/>
      <c r="AGT50" s="16"/>
      <c r="AGU50" s="16"/>
      <c r="AGV50" s="16"/>
      <c r="AGW50" s="16"/>
      <c r="AGX50" s="16"/>
      <c r="AGY50" s="16"/>
      <c r="AGZ50" s="16"/>
      <c r="AHA50" s="16"/>
      <c r="AHB50" s="16"/>
      <c r="AHC50" s="16"/>
      <c r="AHD50" s="16"/>
      <c r="AHE50" s="16"/>
      <c r="AHF50" s="16"/>
      <c r="AHG50" s="16"/>
      <c r="AHH50" s="16"/>
      <c r="AHI50" s="16"/>
      <c r="AHJ50" s="16"/>
      <c r="AHK50" s="16"/>
      <c r="AHL50" s="16"/>
      <c r="AHM50" s="16"/>
      <c r="AHN50" s="16"/>
      <c r="AHO50" s="16"/>
      <c r="AHP50" s="16"/>
      <c r="AHQ50" s="16"/>
      <c r="AHR50" s="16"/>
      <c r="AHS50" s="16"/>
      <c r="AHT50" s="16"/>
      <c r="AHU50" s="16"/>
      <c r="AHV50" s="16"/>
      <c r="AHW50" s="16"/>
      <c r="AHX50" s="16"/>
      <c r="AHY50" s="16"/>
      <c r="AHZ50" s="16"/>
      <c r="AIA50" s="16"/>
      <c r="AIB50" s="16"/>
      <c r="AIC50" s="16"/>
      <c r="AID50" s="16"/>
      <c r="AIE50" s="16"/>
      <c r="AIF50" s="16"/>
      <c r="AIG50" s="16"/>
      <c r="AIH50" s="16"/>
      <c r="AII50" s="16"/>
      <c r="AIJ50" s="16"/>
      <c r="AIK50" s="16"/>
      <c r="AIL50" s="16"/>
      <c r="AIM50" s="16"/>
      <c r="AIN50" s="16"/>
      <c r="AIO50" s="16"/>
      <c r="AIP50" s="16"/>
      <c r="AIQ50" s="16"/>
      <c r="AIR50" s="16"/>
      <c r="AIS50" s="16"/>
      <c r="AIT50" s="16"/>
      <c r="AIU50" s="16"/>
      <c r="AIV50" s="16"/>
      <c r="AIW50" s="16"/>
      <c r="AIX50" s="16"/>
      <c r="AIY50" s="16"/>
      <c r="AIZ50" s="16"/>
      <c r="AJA50" s="16"/>
      <c r="AJB50" s="16"/>
      <c r="AJC50" s="16"/>
      <c r="AJD50" s="16"/>
      <c r="AJE50" s="16"/>
      <c r="AJF50" s="16"/>
      <c r="AJG50" s="16"/>
      <c r="AJH50" s="16"/>
      <c r="AJI50" s="16"/>
      <c r="AJJ50" s="16"/>
      <c r="AJK50" s="16"/>
      <c r="AJL50" s="16"/>
      <c r="AJM50" s="16"/>
      <c r="AJN50" s="16"/>
      <c r="AJO50" s="16"/>
      <c r="AJP50" s="16"/>
      <c r="AJQ50" s="16"/>
      <c r="AJR50" s="16"/>
      <c r="AJS50" s="16"/>
      <c r="AJT50" s="16"/>
      <c r="AJU50" s="16"/>
      <c r="AJV50" s="16"/>
      <c r="AJW50" s="16"/>
      <c r="AJX50" s="16"/>
      <c r="AJY50" s="16"/>
      <c r="AJZ50" s="16"/>
      <c r="AKA50" s="16"/>
      <c r="AKB50" s="16"/>
      <c r="AKC50" s="16"/>
      <c r="AKD50" s="16"/>
      <c r="AKE50" s="16"/>
      <c r="AKF50" s="16"/>
      <c r="AKG50" s="16"/>
      <c r="AKH50" s="16"/>
      <c r="AKI50" s="16"/>
      <c r="AKJ50" s="16"/>
      <c r="AKK50" s="16"/>
      <c r="AKL50" s="16"/>
      <c r="AKM50" s="16"/>
      <c r="AKN50" s="16"/>
      <c r="AKO50" s="16"/>
      <c r="AKP50" s="16"/>
      <c r="AKQ50" s="16"/>
      <c r="AKR50" s="16"/>
      <c r="AKS50" s="16"/>
      <c r="AKT50" s="16"/>
      <c r="AKU50" s="16"/>
      <c r="AKV50" s="16"/>
      <c r="AKW50" s="16"/>
      <c r="AKX50" s="16"/>
      <c r="AKY50" s="16"/>
      <c r="AKZ50" s="16"/>
      <c r="ALA50" s="16"/>
      <c r="ALB50" s="16"/>
      <c r="ALC50" s="16"/>
      <c r="ALD50" s="16"/>
      <c r="ALE50" s="16"/>
      <c r="ALF50" s="16"/>
      <c r="ALG50" s="16"/>
      <c r="ALH50" s="16"/>
      <c r="ALI50" s="16"/>
      <c r="ALJ50" s="16"/>
      <c r="ALK50" s="16"/>
      <c r="ALL50" s="16"/>
      <c r="ALM50" s="16"/>
      <c r="ALN50" s="16"/>
      <c r="ALO50" s="16"/>
      <c r="ALP50" s="16"/>
      <c r="ALQ50" s="16"/>
      <c r="ALR50" s="16"/>
      <c r="ALS50" s="16"/>
      <c r="ALT50" s="16"/>
      <c r="ALU50" s="16"/>
      <c r="ALV50" s="16"/>
      <c r="ALW50" s="16"/>
      <c r="ALX50" s="16"/>
      <c r="ALY50" s="16"/>
      <c r="ALZ50" s="16"/>
      <c r="AMA50" s="16"/>
      <c r="AMB50" s="16"/>
      <c r="AMC50" s="16"/>
      <c r="AMD50" s="16"/>
      <c r="AME50" s="16"/>
      <c r="AMF50" s="16"/>
      <c r="AMG50" s="16"/>
      <c r="AMH50" s="16"/>
      <c r="AMI50" s="16"/>
      <c r="AMJ50" s="16"/>
    </row>
    <row r="51" spans="2:1024" s="23" customFormat="1" x14ac:dyDescent="0.2">
      <c r="B51" s="27" t="s">
        <v>93</v>
      </c>
      <c r="C51" s="7"/>
      <c r="D51" s="7"/>
      <c r="E51" s="7"/>
      <c r="F51" s="7"/>
      <c r="G51" s="7"/>
      <c r="H51" s="7"/>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16"/>
      <c r="NI51" s="16"/>
      <c r="NJ51" s="16"/>
      <c r="NK51" s="16"/>
      <c r="NL51" s="16"/>
      <c r="NM51" s="16"/>
      <c r="NN51" s="16"/>
      <c r="NO51" s="16"/>
      <c r="NP51" s="16"/>
      <c r="NQ51" s="16"/>
      <c r="NR51" s="16"/>
      <c r="NS51" s="16"/>
      <c r="NT51" s="16"/>
      <c r="NU51" s="16"/>
      <c r="NV51" s="16"/>
      <c r="NW51" s="16"/>
      <c r="NX51" s="16"/>
      <c r="NY51" s="16"/>
      <c r="NZ51" s="16"/>
      <c r="OA51" s="16"/>
      <c r="OB51" s="16"/>
      <c r="OC51" s="16"/>
      <c r="OD51" s="16"/>
      <c r="OE51" s="16"/>
      <c r="OF51" s="16"/>
      <c r="OG51" s="16"/>
      <c r="OH51" s="16"/>
      <c r="OI51" s="16"/>
      <c r="OJ51" s="16"/>
      <c r="OK51" s="16"/>
      <c r="OL51" s="16"/>
      <c r="OM51" s="16"/>
      <c r="ON51" s="16"/>
      <c r="OO51" s="16"/>
      <c r="OP51" s="16"/>
      <c r="OQ51" s="16"/>
      <c r="OR51" s="16"/>
      <c r="OS51" s="16"/>
      <c r="OT51" s="16"/>
      <c r="OU51" s="16"/>
      <c r="OV51" s="16"/>
      <c r="OW51" s="16"/>
      <c r="OX51" s="16"/>
      <c r="OY51" s="16"/>
      <c r="OZ51" s="16"/>
      <c r="PA51" s="16"/>
      <c r="PB51" s="16"/>
      <c r="PC51" s="16"/>
      <c r="PD51" s="16"/>
      <c r="PE51" s="16"/>
      <c r="PF51" s="16"/>
      <c r="PG51" s="16"/>
      <c r="PH51" s="16"/>
      <c r="PI51" s="16"/>
      <c r="PJ51" s="16"/>
      <c r="PK51" s="16"/>
      <c r="PL51" s="16"/>
      <c r="PM51" s="16"/>
      <c r="PN51" s="16"/>
      <c r="PO51" s="16"/>
      <c r="PP51" s="16"/>
      <c r="PQ51" s="16"/>
      <c r="PR51" s="16"/>
      <c r="PS51" s="16"/>
      <c r="PT51" s="16"/>
      <c r="PU51" s="16"/>
      <c r="PV51" s="16"/>
      <c r="PW51" s="16"/>
      <c r="PX51" s="16"/>
      <c r="PY51" s="16"/>
      <c r="PZ51" s="16"/>
      <c r="QA51" s="16"/>
      <c r="QB51" s="16"/>
      <c r="QC51" s="16"/>
      <c r="QD51" s="16"/>
      <c r="QE51" s="16"/>
      <c r="QF51" s="16"/>
      <c r="QG51" s="16"/>
      <c r="QH51" s="16"/>
      <c r="QI51" s="16"/>
      <c r="QJ51" s="16"/>
      <c r="QK51" s="16"/>
      <c r="QL51" s="16"/>
      <c r="QM51" s="16"/>
      <c r="QN51" s="16"/>
      <c r="QO51" s="16"/>
      <c r="QP51" s="16"/>
      <c r="QQ51" s="16"/>
      <c r="QR51" s="16"/>
      <c r="QS51" s="16"/>
      <c r="QT51" s="16"/>
      <c r="QU51" s="16"/>
      <c r="QV51" s="16"/>
      <c r="QW51" s="16"/>
      <c r="QX51" s="16"/>
      <c r="QY51" s="16"/>
      <c r="QZ51" s="16"/>
      <c r="RA51" s="16"/>
      <c r="RB51" s="16"/>
      <c r="RC51" s="16"/>
      <c r="RD51" s="16"/>
      <c r="RE51" s="16"/>
      <c r="RF51" s="16"/>
      <c r="RG51" s="16"/>
      <c r="RH51" s="16"/>
      <c r="RI51" s="16"/>
      <c r="RJ51" s="16"/>
      <c r="RK51" s="16"/>
      <c r="RL51" s="16"/>
      <c r="RM51" s="16"/>
      <c r="RN51" s="16"/>
      <c r="RO51" s="16"/>
      <c r="RP51" s="16"/>
      <c r="RQ51" s="16"/>
      <c r="RR51" s="16"/>
      <c r="RS51" s="16"/>
      <c r="RT51" s="16"/>
      <c r="RU51" s="16"/>
      <c r="RV51" s="16"/>
      <c r="RW51" s="16"/>
      <c r="RX51" s="16"/>
      <c r="RY51" s="16"/>
      <c r="RZ51" s="16"/>
      <c r="SA51" s="16"/>
      <c r="SB51" s="16"/>
      <c r="SC51" s="16"/>
      <c r="SD51" s="16"/>
      <c r="SE51" s="16"/>
      <c r="SF51" s="16"/>
      <c r="SG51" s="16"/>
      <c r="SH51" s="16"/>
      <c r="SI51" s="16"/>
      <c r="SJ51" s="16"/>
      <c r="SK51" s="16"/>
      <c r="SL51" s="16"/>
      <c r="SM51" s="16"/>
      <c r="SN51" s="16"/>
      <c r="SO51" s="16"/>
      <c r="SP51" s="16"/>
      <c r="SQ51" s="16"/>
      <c r="SR51" s="16"/>
      <c r="SS51" s="16"/>
      <c r="ST51" s="16"/>
      <c r="SU51" s="16"/>
      <c r="SV51" s="16"/>
      <c r="SW51" s="16"/>
      <c r="SX51" s="16"/>
      <c r="SY51" s="16"/>
      <c r="SZ51" s="16"/>
      <c r="TA51" s="16"/>
      <c r="TB51" s="16"/>
      <c r="TC51" s="16"/>
      <c r="TD51" s="16"/>
      <c r="TE51" s="16"/>
      <c r="TF51" s="16"/>
      <c r="TG51" s="16"/>
      <c r="TH51" s="16"/>
      <c r="TI51" s="16"/>
      <c r="TJ51" s="16"/>
      <c r="TK51" s="16"/>
      <c r="TL51" s="16"/>
      <c r="TM51" s="16"/>
      <c r="TN51" s="16"/>
      <c r="TO51" s="16"/>
      <c r="TP51" s="16"/>
      <c r="TQ51" s="16"/>
      <c r="TR51" s="16"/>
      <c r="TS51" s="16"/>
      <c r="TT51" s="16"/>
      <c r="TU51" s="16"/>
      <c r="TV51" s="16"/>
      <c r="TW51" s="16"/>
      <c r="TX51" s="16"/>
      <c r="TY51" s="16"/>
      <c r="TZ51" s="16"/>
      <c r="UA51" s="16"/>
      <c r="UB51" s="16"/>
      <c r="UC51" s="16"/>
      <c r="UD51" s="16"/>
      <c r="UE51" s="16"/>
      <c r="UF51" s="16"/>
      <c r="UG51" s="16"/>
      <c r="UH51" s="16"/>
      <c r="UI51" s="16"/>
      <c r="UJ51" s="16"/>
      <c r="UK51" s="16"/>
      <c r="UL51" s="16"/>
      <c r="UM51" s="16"/>
      <c r="UN51" s="16"/>
      <c r="UO51" s="16"/>
      <c r="UP51" s="16"/>
      <c r="UQ51" s="16"/>
      <c r="UR51" s="16"/>
      <c r="US51" s="16"/>
      <c r="UT51" s="16"/>
      <c r="UU51" s="16"/>
      <c r="UV51" s="16"/>
      <c r="UW51" s="16"/>
      <c r="UX51" s="16"/>
      <c r="UY51" s="16"/>
      <c r="UZ51" s="16"/>
      <c r="VA51" s="16"/>
      <c r="VB51" s="16"/>
      <c r="VC51" s="16"/>
      <c r="VD51" s="16"/>
      <c r="VE51" s="16"/>
      <c r="VF51" s="16"/>
      <c r="VG51" s="16"/>
      <c r="VH51" s="16"/>
      <c r="VI51" s="16"/>
      <c r="VJ51" s="16"/>
      <c r="VK51" s="16"/>
      <c r="VL51" s="16"/>
      <c r="VM51" s="16"/>
      <c r="VN51" s="16"/>
      <c r="VO51" s="16"/>
      <c r="VP51" s="16"/>
      <c r="VQ51" s="16"/>
      <c r="VR51" s="16"/>
      <c r="VS51" s="16"/>
      <c r="VT51" s="16"/>
      <c r="VU51" s="16"/>
      <c r="VV51" s="16"/>
      <c r="VW51" s="16"/>
      <c r="VX51" s="16"/>
      <c r="VY51" s="16"/>
      <c r="VZ51" s="16"/>
      <c r="WA51" s="16"/>
      <c r="WB51" s="16"/>
      <c r="WC51" s="16"/>
      <c r="WD51" s="16"/>
      <c r="WE51" s="16"/>
      <c r="WF51" s="16"/>
      <c r="WG51" s="16"/>
      <c r="WH51" s="16"/>
      <c r="WI51" s="16"/>
      <c r="WJ51" s="16"/>
      <c r="WK51" s="16"/>
      <c r="WL51" s="16"/>
      <c r="WM51" s="16"/>
      <c r="WN51" s="16"/>
      <c r="WO51" s="16"/>
      <c r="WP51" s="16"/>
      <c r="WQ51" s="16"/>
      <c r="WR51" s="16"/>
      <c r="WS51" s="16"/>
      <c r="WT51" s="16"/>
      <c r="WU51" s="16"/>
      <c r="WV51" s="16"/>
      <c r="WW51" s="16"/>
      <c r="WX51" s="16"/>
      <c r="WY51" s="16"/>
      <c r="WZ51" s="16"/>
      <c r="XA51" s="16"/>
      <c r="XB51" s="16"/>
      <c r="XC51" s="16"/>
      <c r="XD51" s="16"/>
      <c r="XE51" s="16"/>
      <c r="XF51" s="16"/>
      <c r="XG51" s="16"/>
      <c r="XH51" s="16"/>
      <c r="XI51" s="16"/>
      <c r="XJ51" s="16"/>
      <c r="XK51" s="16"/>
      <c r="XL51" s="16"/>
      <c r="XM51" s="16"/>
      <c r="XN51" s="16"/>
      <c r="XO51" s="16"/>
      <c r="XP51" s="16"/>
      <c r="XQ51" s="16"/>
      <c r="XR51" s="16"/>
      <c r="XS51" s="16"/>
      <c r="XT51" s="16"/>
      <c r="XU51" s="16"/>
      <c r="XV51" s="16"/>
      <c r="XW51" s="16"/>
      <c r="XX51" s="16"/>
      <c r="XY51" s="16"/>
      <c r="XZ51" s="16"/>
      <c r="YA51" s="16"/>
      <c r="YB51" s="16"/>
      <c r="YC51" s="16"/>
      <c r="YD51" s="16"/>
      <c r="YE51" s="16"/>
      <c r="YF51" s="16"/>
      <c r="YG51" s="16"/>
      <c r="YH51" s="16"/>
      <c r="YI51" s="16"/>
      <c r="YJ51" s="16"/>
      <c r="YK51" s="16"/>
      <c r="YL51" s="16"/>
      <c r="YM51" s="16"/>
      <c r="YN51" s="16"/>
      <c r="YO51" s="16"/>
      <c r="YP51" s="16"/>
      <c r="YQ51" s="16"/>
      <c r="YR51" s="16"/>
      <c r="YS51" s="16"/>
      <c r="YT51" s="16"/>
      <c r="YU51" s="16"/>
      <c r="YV51" s="16"/>
      <c r="YW51" s="16"/>
      <c r="YX51" s="16"/>
      <c r="YY51" s="16"/>
      <c r="YZ51" s="16"/>
      <c r="ZA51" s="16"/>
      <c r="ZB51" s="16"/>
      <c r="ZC51" s="16"/>
      <c r="ZD51" s="16"/>
      <c r="ZE51" s="16"/>
      <c r="ZF51" s="16"/>
      <c r="ZG51" s="16"/>
      <c r="ZH51" s="16"/>
      <c r="ZI51" s="16"/>
      <c r="ZJ51" s="16"/>
      <c r="ZK51" s="16"/>
      <c r="ZL51" s="16"/>
      <c r="ZM51" s="16"/>
      <c r="ZN51" s="16"/>
      <c r="ZO51" s="16"/>
      <c r="ZP51" s="16"/>
      <c r="ZQ51" s="16"/>
      <c r="ZR51" s="16"/>
      <c r="ZS51" s="16"/>
      <c r="ZT51" s="16"/>
      <c r="ZU51" s="16"/>
      <c r="ZV51" s="16"/>
      <c r="ZW51" s="16"/>
      <c r="ZX51" s="16"/>
      <c r="ZY51" s="16"/>
      <c r="ZZ51" s="16"/>
      <c r="AAA51" s="16"/>
      <c r="AAB51" s="16"/>
      <c r="AAC51" s="16"/>
      <c r="AAD51" s="16"/>
      <c r="AAE51" s="16"/>
      <c r="AAF51" s="16"/>
      <c r="AAG51" s="16"/>
      <c r="AAH51" s="16"/>
      <c r="AAI51" s="16"/>
      <c r="AAJ51" s="16"/>
      <c r="AAK51" s="16"/>
      <c r="AAL51" s="16"/>
      <c r="AAM51" s="16"/>
      <c r="AAN51" s="16"/>
      <c r="AAO51" s="16"/>
      <c r="AAP51" s="16"/>
      <c r="AAQ51" s="16"/>
      <c r="AAR51" s="16"/>
      <c r="AAS51" s="16"/>
      <c r="AAT51" s="16"/>
      <c r="AAU51" s="16"/>
      <c r="AAV51" s="16"/>
      <c r="AAW51" s="16"/>
      <c r="AAX51" s="16"/>
      <c r="AAY51" s="16"/>
      <c r="AAZ51" s="16"/>
      <c r="ABA51" s="16"/>
      <c r="ABB51" s="16"/>
      <c r="ABC51" s="16"/>
      <c r="ABD51" s="16"/>
      <c r="ABE51" s="16"/>
      <c r="ABF51" s="16"/>
      <c r="ABG51" s="16"/>
      <c r="ABH51" s="16"/>
      <c r="ABI51" s="16"/>
      <c r="ABJ51" s="16"/>
      <c r="ABK51" s="16"/>
      <c r="ABL51" s="16"/>
      <c r="ABM51" s="16"/>
      <c r="ABN51" s="16"/>
      <c r="ABO51" s="16"/>
      <c r="ABP51" s="16"/>
      <c r="ABQ51" s="16"/>
      <c r="ABR51" s="16"/>
      <c r="ABS51" s="16"/>
      <c r="ABT51" s="16"/>
      <c r="ABU51" s="16"/>
      <c r="ABV51" s="16"/>
      <c r="ABW51" s="16"/>
      <c r="ABX51" s="16"/>
      <c r="ABY51" s="16"/>
      <c r="ABZ51" s="16"/>
      <c r="ACA51" s="16"/>
      <c r="ACB51" s="16"/>
      <c r="ACC51" s="16"/>
      <c r="ACD51" s="16"/>
      <c r="ACE51" s="16"/>
      <c r="ACF51" s="16"/>
      <c r="ACG51" s="16"/>
      <c r="ACH51" s="16"/>
      <c r="ACI51" s="16"/>
      <c r="ACJ51" s="16"/>
      <c r="ACK51" s="16"/>
      <c r="ACL51" s="16"/>
      <c r="ACM51" s="16"/>
      <c r="ACN51" s="16"/>
      <c r="ACO51" s="16"/>
      <c r="ACP51" s="16"/>
      <c r="ACQ51" s="16"/>
      <c r="ACR51" s="16"/>
      <c r="ACS51" s="16"/>
      <c r="ACT51" s="16"/>
      <c r="ACU51" s="16"/>
      <c r="ACV51" s="16"/>
      <c r="ACW51" s="16"/>
      <c r="ACX51" s="16"/>
      <c r="ACY51" s="16"/>
      <c r="ACZ51" s="16"/>
      <c r="ADA51" s="16"/>
      <c r="ADB51" s="16"/>
      <c r="ADC51" s="16"/>
      <c r="ADD51" s="16"/>
      <c r="ADE51" s="16"/>
      <c r="ADF51" s="16"/>
      <c r="ADG51" s="16"/>
      <c r="ADH51" s="16"/>
      <c r="ADI51" s="16"/>
      <c r="ADJ51" s="16"/>
      <c r="ADK51" s="16"/>
      <c r="ADL51" s="16"/>
      <c r="ADM51" s="16"/>
      <c r="ADN51" s="16"/>
      <c r="ADO51" s="16"/>
      <c r="ADP51" s="16"/>
      <c r="ADQ51" s="16"/>
      <c r="ADR51" s="16"/>
      <c r="ADS51" s="16"/>
      <c r="ADT51" s="16"/>
      <c r="ADU51" s="16"/>
      <c r="ADV51" s="16"/>
      <c r="ADW51" s="16"/>
      <c r="ADX51" s="16"/>
      <c r="ADY51" s="16"/>
      <c r="ADZ51" s="16"/>
      <c r="AEA51" s="16"/>
      <c r="AEB51" s="16"/>
      <c r="AEC51" s="16"/>
      <c r="AED51" s="16"/>
      <c r="AEE51" s="16"/>
      <c r="AEF51" s="16"/>
      <c r="AEG51" s="16"/>
      <c r="AEH51" s="16"/>
      <c r="AEI51" s="16"/>
      <c r="AEJ51" s="16"/>
      <c r="AEK51" s="16"/>
      <c r="AEL51" s="16"/>
      <c r="AEM51" s="16"/>
      <c r="AEN51" s="16"/>
      <c r="AEO51" s="16"/>
      <c r="AEP51" s="16"/>
      <c r="AEQ51" s="16"/>
      <c r="AER51" s="16"/>
      <c r="AES51" s="16"/>
      <c r="AET51" s="16"/>
      <c r="AEU51" s="16"/>
      <c r="AEV51" s="16"/>
      <c r="AEW51" s="16"/>
      <c r="AEX51" s="16"/>
      <c r="AEY51" s="16"/>
      <c r="AEZ51" s="16"/>
      <c r="AFA51" s="16"/>
      <c r="AFB51" s="16"/>
      <c r="AFC51" s="16"/>
      <c r="AFD51" s="16"/>
      <c r="AFE51" s="16"/>
      <c r="AFF51" s="16"/>
      <c r="AFG51" s="16"/>
      <c r="AFH51" s="16"/>
      <c r="AFI51" s="16"/>
      <c r="AFJ51" s="16"/>
      <c r="AFK51" s="16"/>
      <c r="AFL51" s="16"/>
      <c r="AFM51" s="16"/>
      <c r="AFN51" s="16"/>
      <c r="AFO51" s="16"/>
      <c r="AFP51" s="16"/>
      <c r="AFQ51" s="16"/>
      <c r="AFR51" s="16"/>
      <c r="AFS51" s="16"/>
      <c r="AFT51" s="16"/>
      <c r="AFU51" s="16"/>
      <c r="AFV51" s="16"/>
      <c r="AFW51" s="16"/>
      <c r="AFX51" s="16"/>
      <c r="AFY51" s="16"/>
      <c r="AFZ51" s="16"/>
      <c r="AGA51" s="16"/>
      <c r="AGB51" s="16"/>
      <c r="AGC51" s="16"/>
      <c r="AGD51" s="16"/>
      <c r="AGE51" s="16"/>
      <c r="AGF51" s="16"/>
      <c r="AGG51" s="16"/>
      <c r="AGH51" s="16"/>
      <c r="AGI51" s="16"/>
      <c r="AGJ51" s="16"/>
      <c r="AGK51" s="16"/>
      <c r="AGL51" s="16"/>
      <c r="AGM51" s="16"/>
      <c r="AGN51" s="16"/>
      <c r="AGO51" s="16"/>
      <c r="AGP51" s="16"/>
      <c r="AGQ51" s="16"/>
      <c r="AGR51" s="16"/>
      <c r="AGS51" s="16"/>
      <c r="AGT51" s="16"/>
      <c r="AGU51" s="16"/>
      <c r="AGV51" s="16"/>
      <c r="AGW51" s="16"/>
      <c r="AGX51" s="16"/>
      <c r="AGY51" s="16"/>
      <c r="AGZ51" s="16"/>
      <c r="AHA51" s="16"/>
      <c r="AHB51" s="16"/>
      <c r="AHC51" s="16"/>
      <c r="AHD51" s="16"/>
      <c r="AHE51" s="16"/>
      <c r="AHF51" s="16"/>
      <c r="AHG51" s="16"/>
      <c r="AHH51" s="16"/>
      <c r="AHI51" s="16"/>
      <c r="AHJ51" s="16"/>
      <c r="AHK51" s="16"/>
      <c r="AHL51" s="16"/>
      <c r="AHM51" s="16"/>
      <c r="AHN51" s="16"/>
      <c r="AHO51" s="16"/>
      <c r="AHP51" s="16"/>
      <c r="AHQ51" s="16"/>
      <c r="AHR51" s="16"/>
      <c r="AHS51" s="16"/>
      <c r="AHT51" s="16"/>
      <c r="AHU51" s="16"/>
      <c r="AHV51" s="16"/>
      <c r="AHW51" s="16"/>
      <c r="AHX51" s="16"/>
      <c r="AHY51" s="16"/>
      <c r="AHZ51" s="16"/>
      <c r="AIA51" s="16"/>
      <c r="AIB51" s="16"/>
      <c r="AIC51" s="16"/>
      <c r="AID51" s="16"/>
      <c r="AIE51" s="16"/>
      <c r="AIF51" s="16"/>
      <c r="AIG51" s="16"/>
      <c r="AIH51" s="16"/>
      <c r="AII51" s="16"/>
      <c r="AIJ51" s="16"/>
      <c r="AIK51" s="16"/>
      <c r="AIL51" s="16"/>
      <c r="AIM51" s="16"/>
      <c r="AIN51" s="16"/>
      <c r="AIO51" s="16"/>
      <c r="AIP51" s="16"/>
      <c r="AIQ51" s="16"/>
      <c r="AIR51" s="16"/>
      <c r="AIS51" s="16"/>
      <c r="AIT51" s="16"/>
      <c r="AIU51" s="16"/>
      <c r="AIV51" s="16"/>
      <c r="AIW51" s="16"/>
      <c r="AIX51" s="16"/>
      <c r="AIY51" s="16"/>
      <c r="AIZ51" s="16"/>
      <c r="AJA51" s="16"/>
      <c r="AJB51" s="16"/>
      <c r="AJC51" s="16"/>
      <c r="AJD51" s="16"/>
      <c r="AJE51" s="16"/>
      <c r="AJF51" s="16"/>
      <c r="AJG51" s="16"/>
      <c r="AJH51" s="16"/>
      <c r="AJI51" s="16"/>
      <c r="AJJ51" s="16"/>
      <c r="AJK51" s="16"/>
      <c r="AJL51" s="16"/>
      <c r="AJM51" s="16"/>
      <c r="AJN51" s="16"/>
      <c r="AJO51" s="16"/>
      <c r="AJP51" s="16"/>
      <c r="AJQ51" s="16"/>
      <c r="AJR51" s="16"/>
      <c r="AJS51" s="16"/>
      <c r="AJT51" s="16"/>
      <c r="AJU51" s="16"/>
      <c r="AJV51" s="16"/>
      <c r="AJW51" s="16"/>
      <c r="AJX51" s="16"/>
      <c r="AJY51" s="16"/>
      <c r="AJZ51" s="16"/>
      <c r="AKA51" s="16"/>
      <c r="AKB51" s="16"/>
      <c r="AKC51" s="16"/>
      <c r="AKD51" s="16"/>
      <c r="AKE51" s="16"/>
      <c r="AKF51" s="16"/>
      <c r="AKG51" s="16"/>
      <c r="AKH51" s="16"/>
      <c r="AKI51" s="16"/>
      <c r="AKJ51" s="16"/>
      <c r="AKK51" s="16"/>
      <c r="AKL51" s="16"/>
      <c r="AKM51" s="16"/>
      <c r="AKN51" s="16"/>
      <c r="AKO51" s="16"/>
      <c r="AKP51" s="16"/>
      <c r="AKQ51" s="16"/>
      <c r="AKR51" s="16"/>
      <c r="AKS51" s="16"/>
      <c r="AKT51" s="16"/>
      <c r="AKU51" s="16"/>
      <c r="AKV51" s="16"/>
      <c r="AKW51" s="16"/>
      <c r="AKX51" s="16"/>
      <c r="AKY51" s="16"/>
      <c r="AKZ51" s="16"/>
      <c r="ALA51" s="16"/>
      <c r="ALB51" s="16"/>
      <c r="ALC51" s="16"/>
      <c r="ALD51" s="16"/>
      <c r="ALE51" s="16"/>
      <c r="ALF51" s="16"/>
      <c r="ALG51" s="16"/>
      <c r="ALH51" s="16"/>
      <c r="ALI51" s="16"/>
      <c r="ALJ51" s="16"/>
      <c r="ALK51" s="16"/>
      <c r="ALL51" s="16"/>
      <c r="ALM51" s="16"/>
      <c r="ALN51" s="16"/>
      <c r="ALO51" s="16"/>
      <c r="ALP51" s="16"/>
      <c r="ALQ51" s="16"/>
      <c r="ALR51" s="16"/>
      <c r="ALS51" s="16"/>
      <c r="ALT51" s="16"/>
      <c r="ALU51" s="16"/>
      <c r="ALV51" s="16"/>
      <c r="ALW51" s="16"/>
      <c r="ALX51" s="16"/>
      <c r="ALY51" s="16"/>
      <c r="ALZ51" s="16"/>
      <c r="AMA51" s="16"/>
      <c r="AMB51" s="16"/>
      <c r="AMC51" s="16"/>
      <c r="AMD51" s="16"/>
      <c r="AME51" s="16"/>
      <c r="AMF51" s="16"/>
      <c r="AMG51" s="16"/>
      <c r="AMH51" s="16"/>
      <c r="AMI51" s="16"/>
      <c r="AMJ51" s="16"/>
    </row>
    <row r="52" spans="2:1024" s="23" customFormat="1" x14ac:dyDescent="0.2">
      <c r="B52" s="55"/>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c r="ND52" s="16"/>
      <c r="NE52" s="16"/>
      <c r="NF52" s="16"/>
      <c r="NG52" s="16"/>
      <c r="NH52" s="16"/>
      <c r="NI52" s="16"/>
      <c r="NJ52" s="16"/>
      <c r="NK52" s="16"/>
      <c r="NL52" s="16"/>
      <c r="NM52" s="16"/>
      <c r="NN52" s="16"/>
      <c r="NO52" s="16"/>
      <c r="NP52" s="16"/>
      <c r="NQ52" s="16"/>
      <c r="NR52" s="16"/>
      <c r="NS52" s="16"/>
      <c r="NT52" s="16"/>
      <c r="NU52" s="16"/>
      <c r="NV52" s="16"/>
      <c r="NW52" s="16"/>
      <c r="NX52" s="16"/>
      <c r="NY52" s="16"/>
      <c r="NZ52" s="16"/>
      <c r="OA52" s="16"/>
      <c r="OB52" s="16"/>
      <c r="OC52" s="16"/>
      <c r="OD52" s="16"/>
      <c r="OE52" s="16"/>
      <c r="OF52" s="16"/>
      <c r="OG52" s="16"/>
      <c r="OH52" s="16"/>
      <c r="OI52" s="16"/>
      <c r="OJ52" s="16"/>
      <c r="OK52" s="16"/>
      <c r="OL52" s="16"/>
      <c r="OM52" s="16"/>
      <c r="ON52" s="16"/>
      <c r="OO52" s="16"/>
      <c r="OP52" s="16"/>
      <c r="OQ52" s="16"/>
      <c r="OR52" s="16"/>
      <c r="OS52" s="16"/>
      <c r="OT52" s="16"/>
      <c r="OU52" s="16"/>
      <c r="OV52" s="16"/>
      <c r="OW52" s="16"/>
      <c r="OX52" s="16"/>
      <c r="OY52" s="16"/>
      <c r="OZ52" s="16"/>
      <c r="PA52" s="16"/>
      <c r="PB52" s="16"/>
      <c r="PC52" s="16"/>
      <c r="PD52" s="16"/>
      <c r="PE52" s="16"/>
      <c r="PF52" s="16"/>
      <c r="PG52" s="16"/>
      <c r="PH52" s="16"/>
      <c r="PI52" s="16"/>
      <c r="PJ52" s="16"/>
      <c r="PK52" s="16"/>
      <c r="PL52" s="16"/>
      <c r="PM52" s="16"/>
      <c r="PN52" s="16"/>
      <c r="PO52" s="16"/>
      <c r="PP52" s="16"/>
      <c r="PQ52" s="16"/>
      <c r="PR52" s="16"/>
      <c r="PS52" s="16"/>
      <c r="PT52" s="16"/>
      <c r="PU52" s="16"/>
      <c r="PV52" s="16"/>
      <c r="PW52" s="16"/>
      <c r="PX52" s="16"/>
      <c r="PY52" s="16"/>
      <c r="PZ52" s="16"/>
      <c r="QA52" s="16"/>
      <c r="QB52" s="16"/>
      <c r="QC52" s="16"/>
      <c r="QD52" s="16"/>
      <c r="QE52" s="16"/>
      <c r="QF52" s="16"/>
      <c r="QG52" s="16"/>
      <c r="QH52" s="16"/>
      <c r="QI52" s="16"/>
      <c r="QJ52" s="16"/>
      <c r="QK52" s="16"/>
      <c r="QL52" s="16"/>
      <c r="QM52" s="16"/>
      <c r="QN52" s="16"/>
      <c r="QO52" s="16"/>
      <c r="QP52" s="16"/>
      <c r="QQ52" s="16"/>
      <c r="QR52" s="16"/>
      <c r="QS52" s="16"/>
      <c r="QT52" s="16"/>
      <c r="QU52" s="16"/>
      <c r="QV52" s="16"/>
      <c r="QW52" s="16"/>
      <c r="QX52" s="16"/>
      <c r="QY52" s="16"/>
      <c r="QZ52" s="16"/>
      <c r="RA52" s="16"/>
      <c r="RB52" s="16"/>
      <c r="RC52" s="16"/>
      <c r="RD52" s="16"/>
      <c r="RE52" s="16"/>
      <c r="RF52" s="16"/>
      <c r="RG52" s="16"/>
      <c r="RH52" s="16"/>
      <c r="RI52" s="16"/>
      <c r="RJ52" s="16"/>
      <c r="RK52" s="16"/>
      <c r="RL52" s="16"/>
      <c r="RM52" s="16"/>
      <c r="RN52" s="16"/>
      <c r="RO52" s="16"/>
      <c r="RP52" s="16"/>
      <c r="RQ52" s="16"/>
      <c r="RR52" s="16"/>
      <c r="RS52" s="16"/>
      <c r="RT52" s="16"/>
      <c r="RU52" s="16"/>
      <c r="RV52" s="16"/>
      <c r="RW52" s="16"/>
      <c r="RX52" s="16"/>
      <c r="RY52" s="16"/>
      <c r="RZ52" s="16"/>
      <c r="SA52" s="16"/>
      <c r="SB52" s="16"/>
      <c r="SC52" s="16"/>
      <c r="SD52" s="16"/>
      <c r="SE52" s="16"/>
      <c r="SF52" s="16"/>
      <c r="SG52" s="16"/>
      <c r="SH52" s="16"/>
      <c r="SI52" s="16"/>
      <c r="SJ52" s="16"/>
      <c r="SK52" s="16"/>
      <c r="SL52" s="16"/>
      <c r="SM52" s="16"/>
      <c r="SN52" s="16"/>
      <c r="SO52" s="16"/>
      <c r="SP52" s="16"/>
      <c r="SQ52" s="16"/>
      <c r="SR52" s="16"/>
      <c r="SS52" s="16"/>
      <c r="ST52" s="16"/>
      <c r="SU52" s="16"/>
      <c r="SV52" s="16"/>
      <c r="SW52" s="16"/>
      <c r="SX52" s="16"/>
      <c r="SY52" s="16"/>
      <c r="SZ52" s="16"/>
      <c r="TA52" s="16"/>
      <c r="TB52" s="16"/>
      <c r="TC52" s="16"/>
      <c r="TD52" s="16"/>
      <c r="TE52" s="16"/>
      <c r="TF52" s="16"/>
      <c r="TG52" s="16"/>
      <c r="TH52" s="16"/>
      <c r="TI52" s="16"/>
      <c r="TJ52" s="16"/>
      <c r="TK52" s="16"/>
      <c r="TL52" s="16"/>
      <c r="TM52" s="16"/>
      <c r="TN52" s="16"/>
      <c r="TO52" s="16"/>
      <c r="TP52" s="16"/>
      <c r="TQ52" s="16"/>
      <c r="TR52" s="16"/>
      <c r="TS52" s="16"/>
      <c r="TT52" s="16"/>
      <c r="TU52" s="16"/>
      <c r="TV52" s="16"/>
      <c r="TW52" s="16"/>
      <c r="TX52" s="16"/>
      <c r="TY52" s="16"/>
      <c r="TZ52" s="16"/>
      <c r="UA52" s="16"/>
      <c r="UB52" s="16"/>
      <c r="UC52" s="16"/>
      <c r="UD52" s="16"/>
      <c r="UE52" s="16"/>
      <c r="UF52" s="16"/>
      <c r="UG52" s="16"/>
      <c r="UH52" s="16"/>
      <c r="UI52" s="16"/>
      <c r="UJ52" s="16"/>
      <c r="UK52" s="16"/>
      <c r="UL52" s="16"/>
      <c r="UM52" s="16"/>
      <c r="UN52" s="16"/>
      <c r="UO52" s="16"/>
      <c r="UP52" s="16"/>
      <c r="UQ52" s="16"/>
      <c r="UR52" s="16"/>
      <c r="US52" s="16"/>
      <c r="UT52" s="16"/>
      <c r="UU52" s="16"/>
      <c r="UV52" s="16"/>
      <c r="UW52" s="16"/>
      <c r="UX52" s="16"/>
      <c r="UY52" s="16"/>
      <c r="UZ52" s="16"/>
      <c r="VA52" s="16"/>
      <c r="VB52" s="16"/>
      <c r="VC52" s="16"/>
      <c r="VD52" s="16"/>
      <c r="VE52" s="16"/>
      <c r="VF52" s="16"/>
      <c r="VG52" s="16"/>
      <c r="VH52" s="16"/>
      <c r="VI52" s="16"/>
      <c r="VJ52" s="16"/>
      <c r="VK52" s="16"/>
      <c r="VL52" s="16"/>
      <c r="VM52" s="16"/>
      <c r="VN52" s="16"/>
      <c r="VO52" s="16"/>
      <c r="VP52" s="16"/>
      <c r="VQ52" s="16"/>
      <c r="VR52" s="16"/>
      <c r="VS52" s="16"/>
      <c r="VT52" s="16"/>
      <c r="VU52" s="16"/>
      <c r="VV52" s="16"/>
      <c r="VW52" s="16"/>
      <c r="VX52" s="16"/>
      <c r="VY52" s="16"/>
      <c r="VZ52" s="16"/>
      <c r="WA52" s="16"/>
      <c r="WB52" s="16"/>
      <c r="WC52" s="16"/>
      <c r="WD52" s="16"/>
      <c r="WE52" s="16"/>
      <c r="WF52" s="16"/>
      <c r="WG52" s="16"/>
      <c r="WH52" s="16"/>
      <c r="WI52" s="16"/>
      <c r="WJ52" s="16"/>
      <c r="WK52" s="16"/>
      <c r="WL52" s="16"/>
      <c r="WM52" s="16"/>
      <c r="WN52" s="16"/>
      <c r="WO52" s="16"/>
      <c r="WP52" s="16"/>
      <c r="WQ52" s="16"/>
      <c r="WR52" s="16"/>
      <c r="WS52" s="16"/>
      <c r="WT52" s="16"/>
      <c r="WU52" s="16"/>
      <c r="WV52" s="16"/>
      <c r="WW52" s="16"/>
      <c r="WX52" s="16"/>
      <c r="WY52" s="16"/>
      <c r="WZ52" s="16"/>
      <c r="XA52" s="16"/>
      <c r="XB52" s="16"/>
      <c r="XC52" s="16"/>
      <c r="XD52" s="16"/>
      <c r="XE52" s="16"/>
      <c r="XF52" s="16"/>
      <c r="XG52" s="16"/>
      <c r="XH52" s="16"/>
      <c r="XI52" s="16"/>
      <c r="XJ52" s="16"/>
      <c r="XK52" s="16"/>
      <c r="XL52" s="16"/>
      <c r="XM52" s="16"/>
      <c r="XN52" s="16"/>
      <c r="XO52" s="16"/>
      <c r="XP52" s="16"/>
      <c r="XQ52" s="16"/>
      <c r="XR52" s="16"/>
      <c r="XS52" s="16"/>
      <c r="XT52" s="16"/>
      <c r="XU52" s="16"/>
      <c r="XV52" s="16"/>
      <c r="XW52" s="16"/>
      <c r="XX52" s="16"/>
      <c r="XY52" s="16"/>
      <c r="XZ52" s="16"/>
      <c r="YA52" s="16"/>
      <c r="YB52" s="16"/>
      <c r="YC52" s="16"/>
      <c r="YD52" s="16"/>
      <c r="YE52" s="16"/>
      <c r="YF52" s="16"/>
      <c r="YG52" s="16"/>
      <c r="YH52" s="16"/>
      <c r="YI52" s="16"/>
      <c r="YJ52" s="16"/>
      <c r="YK52" s="16"/>
      <c r="YL52" s="16"/>
      <c r="YM52" s="16"/>
      <c r="YN52" s="16"/>
      <c r="YO52" s="16"/>
      <c r="YP52" s="16"/>
      <c r="YQ52" s="16"/>
      <c r="YR52" s="16"/>
      <c r="YS52" s="16"/>
      <c r="YT52" s="16"/>
      <c r="YU52" s="16"/>
      <c r="YV52" s="16"/>
      <c r="YW52" s="16"/>
      <c r="YX52" s="16"/>
      <c r="YY52" s="16"/>
      <c r="YZ52" s="16"/>
      <c r="ZA52" s="16"/>
      <c r="ZB52" s="16"/>
      <c r="ZC52" s="16"/>
      <c r="ZD52" s="16"/>
      <c r="ZE52" s="16"/>
      <c r="ZF52" s="16"/>
      <c r="ZG52" s="16"/>
      <c r="ZH52" s="16"/>
      <c r="ZI52" s="16"/>
      <c r="ZJ52" s="16"/>
      <c r="ZK52" s="16"/>
      <c r="ZL52" s="16"/>
      <c r="ZM52" s="16"/>
      <c r="ZN52" s="16"/>
      <c r="ZO52" s="16"/>
      <c r="ZP52" s="16"/>
      <c r="ZQ52" s="16"/>
      <c r="ZR52" s="16"/>
      <c r="ZS52" s="16"/>
      <c r="ZT52" s="16"/>
      <c r="ZU52" s="16"/>
      <c r="ZV52" s="16"/>
      <c r="ZW52" s="16"/>
      <c r="ZX52" s="16"/>
      <c r="ZY52" s="16"/>
      <c r="ZZ52" s="16"/>
      <c r="AAA52" s="16"/>
      <c r="AAB52" s="16"/>
      <c r="AAC52" s="16"/>
      <c r="AAD52" s="16"/>
      <c r="AAE52" s="16"/>
      <c r="AAF52" s="16"/>
      <c r="AAG52" s="16"/>
      <c r="AAH52" s="16"/>
      <c r="AAI52" s="16"/>
      <c r="AAJ52" s="16"/>
      <c r="AAK52" s="16"/>
      <c r="AAL52" s="16"/>
      <c r="AAM52" s="16"/>
      <c r="AAN52" s="16"/>
      <c r="AAO52" s="16"/>
      <c r="AAP52" s="16"/>
      <c r="AAQ52" s="16"/>
      <c r="AAR52" s="16"/>
      <c r="AAS52" s="16"/>
      <c r="AAT52" s="16"/>
      <c r="AAU52" s="16"/>
      <c r="AAV52" s="16"/>
      <c r="AAW52" s="16"/>
      <c r="AAX52" s="16"/>
      <c r="AAY52" s="16"/>
      <c r="AAZ52" s="16"/>
      <c r="ABA52" s="16"/>
      <c r="ABB52" s="16"/>
      <c r="ABC52" s="16"/>
      <c r="ABD52" s="16"/>
      <c r="ABE52" s="16"/>
      <c r="ABF52" s="16"/>
      <c r="ABG52" s="16"/>
      <c r="ABH52" s="16"/>
      <c r="ABI52" s="16"/>
      <c r="ABJ52" s="16"/>
      <c r="ABK52" s="16"/>
      <c r="ABL52" s="16"/>
      <c r="ABM52" s="16"/>
      <c r="ABN52" s="16"/>
      <c r="ABO52" s="16"/>
      <c r="ABP52" s="16"/>
      <c r="ABQ52" s="16"/>
      <c r="ABR52" s="16"/>
      <c r="ABS52" s="16"/>
      <c r="ABT52" s="16"/>
      <c r="ABU52" s="16"/>
      <c r="ABV52" s="16"/>
      <c r="ABW52" s="16"/>
      <c r="ABX52" s="16"/>
      <c r="ABY52" s="16"/>
      <c r="ABZ52" s="16"/>
      <c r="ACA52" s="16"/>
      <c r="ACB52" s="16"/>
      <c r="ACC52" s="16"/>
      <c r="ACD52" s="16"/>
      <c r="ACE52" s="16"/>
      <c r="ACF52" s="16"/>
      <c r="ACG52" s="16"/>
      <c r="ACH52" s="16"/>
      <c r="ACI52" s="16"/>
      <c r="ACJ52" s="16"/>
      <c r="ACK52" s="16"/>
      <c r="ACL52" s="16"/>
      <c r="ACM52" s="16"/>
      <c r="ACN52" s="16"/>
      <c r="ACO52" s="16"/>
      <c r="ACP52" s="16"/>
      <c r="ACQ52" s="16"/>
      <c r="ACR52" s="16"/>
      <c r="ACS52" s="16"/>
      <c r="ACT52" s="16"/>
      <c r="ACU52" s="16"/>
      <c r="ACV52" s="16"/>
      <c r="ACW52" s="16"/>
      <c r="ACX52" s="16"/>
      <c r="ACY52" s="16"/>
      <c r="ACZ52" s="16"/>
      <c r="ADA52" s="16"/>
      <c r="ADB52" s="16"/>
      <c r="ADC52" s="16"/>
      <c r="ADD52" s="16"/>
      <c r="ADE52" s="16"/>
      <c r="ADF52" s="16"/>
      <c r="ADG52" s="16"/>
      <c r="ADH52" s="16"/>
      <c r="ADI52" s="16"/>
      <c r="ADJ52" s="16"/>
      <c r="ADK52" s="16"/>
      <c r="ADL52" s="16"/>
      <c r="ADM52" s="16"/>
      <c r="ADN52" s="16"/>
      <c r="ADO52" s="16"/>
      <c r="ADP52" s="16"/>
      <c r="ADQ52" s="16"/>
      <c r="ADR52" s="16"/>
      <c r="ADS52" s="16"/>
      <c r="ADT52" s="16"/>
      <c r="ADU52" s="16"/>
      <c r="ADV52" s="16"/>
      <c r="ADW52" s="16"/>
      <c r="ADX52" s="16"/>
      <c r="ADY52" s="16"/>
      <c r="ADZ52" s="16"/>
      <c r="AEA52" s="16"/>
      <c r="AEB52" s="16"/>
      <c r="AEC52" s="16"/>
      <c r="AED52" s="16"/>
      <c r="AEE52" s="16"/>
      <c r="AEF52" s="16"/>
      <c r="AEG52" s="16"/>
      <c r="AEH52" s="16"/>
      <c r="AEI52" s="16"/>
      <c r="AEJ52" s="16"/>
      <c r="AEK52" s="16"/>
      <c r="AEL52" s="16"/>
      <c r="AEM52" s="16"/>
      <c r="AEN52" s="16"/>
      <c r="AEO52" s="16"/>
      <c r="AEP52" s="16"/>
      <c r="AEQ52" s="16"/>
      <c r="AER52" s="16"/>
      <c r="AES52" s="16"/>
      <c r="AET52" s="16"/>
      <c r="AEU52" s="16"/>
      <c r="AEV52" s="16"/>
      <c r="AEW52" s="16"/>
      <c r="AEX52" s="16"/>
      <c r="AEY52" s="16"/>
      <c r="AEZ52" s="16"/>
      <c r="AFA52" s="16"/>
      <c r="AFB52" s="16"/>
      <c r="AFC52" s="16"/>
      <c r="AFD52" s="16"/>
      <c r="AFE52" s="16"/>
      <c r="AFF52" s="16"/>
      <c r="AFG52" s="16"/>
      <c r="AFH52" s="16"/>
      <c r="AFI52" s="16"/>
      <c r="AFJ52" s="16"/>
      <c r="AFK52" s="16"/>
      <c r="AFL52" s="16"/>
      <c r="AFM52" s="16"/>
      <c r="AFN52" s="16"/>
      <c r="AFO52" s="16"/>
      <c r="AFP52" s="16"/>
      <c r="AFQ52" s="16"/>
      <c r="AFR52" s="16"/>
      <c r="AFS52" s="16"/>
      <c r="AFT52" s="16"/>
      <c r="AFU52" s="16"/>
      <c r="AFV52" s="16"/>
      <c r="AFW52" s="16"/>
      <c r="AFX52" s="16"/>
      <c r="AFY52" s="16"/>
      <c r="AFZ52" s="16"/>
      <c r="AGA52" s="16"/>
      <c r="AGB52" s="16"/>
      <c r="AGC52" s="16"/>
      <c r="AGD52" s="16"/>
      <c r="AGE52" s="16"/>
      <c r="AGF52" s="16"/>
      <c r="AGG52" s="16"/>
      <c r="AGH52" s="16"/>
      <c r="AGI52" s="16"/>
      <c r="AGJ52" s="16"/>
      <c r="AGK52" s="16"/>
      <c r="AGL52" s="16"/>
      <c r="AGM52" s="16"/>
      <c r="AGN52" s="16"/>
      <c r="AGO52" s="16"/>
      <c r="AGP52" s="16"/>
      <c r="AGQ52" s="16"/>
      <c r="AGR52" s="16"/>
      <c r="AGS52" s="16"/>
      <c r="AGT52" s="16"/>
      <c r="AGU52" s="16"/>
      <c r="AGV52" s="16"/>
      <c r="AGW52" s="16"/>
      <c r="AGX52" s="16"/>
      <c r="AGY52" s="16"/>
      <c r="AGZ52" s="16"/>
      <c r="AHA52" s="16"/>
      <c r="AHB52" s="16"/>
      <c r="AHC52" s="16"/>
      <c r="AHD52" s="16"/>
      <c r="AHE52" s="16"/>
      <c r="AHF52" s="16"/>
      <c r="AHG52" s="16"/>
      <c r="AHH52" s="16"/>
      <c r="AHI52" s="16"/>
      <c r="AHJ52" s="16"/>
      <c r="AHK52" s="16"/>
      <c r="AHL52" s="16"/>
      <c r="AHM52" s="16"/>
      <c r="AHN52" s="16"/>
      <c r="AHO52" s="16"/>
      <c r="AHP52" s="16"/>
      <c r="AHQ52" s="16"/>
      <c r="AHR52" s="16"/>
      <c r="AHS52" s="16"/>
      <c r="AHT52" s="16"/>
      <c r="AHU52" s="16"/>
      <c r="AHV52" s="16"/>
      <c r="AHW52" s="16"/>
      <c r="AHX52" s="16"/>
      <c r="AHY52" s="16"/>
      <c r="AHZ52" s="16"/>
      <c r="AIA52" s="16"/>
      <c r="AIB52" s="16"/>
      <c r="AIC52" s="16"/>
      <c r="AID52" s="16"/>
      <c r="AIE52" s="16"/>
      <c r="AIF52" s="16"/>
      <c r="AIG52" s="16"/>
      <c r="AIH52" s="16"/>
      <c r="AII52" s="16"/>
      <c r="AIJ52" s="16"/>
      <c r="AIK52" s="16"/>
      <c r="AIL52" s="16"/>
      <c r="AIM52" s="16"/>
      <c r="AIN52" s="16"/>
      <c r="AIO52" s="16"/>
      <c r="AIP52" s="16"/>
      <c r="AIQ52" s="16"/>
      <c r="AIR52" s="16"/>
      <c r="AIS52" s="16"/>
      <c r="AIT52" s="16"/>
      <c r="AIU52" s="16"/>
      <c r="AIV52" s="16"/>
      <c r="AIW52" s="16"/>
      <c r="AIX52" s="16"/>
      <c r="AIY52" s="16"/>
      <c r="AIZ52" s="16"/>
      <c r="AJA52" s="16"/>
      <c r="AJB52" s="16"/>
      <c r="AJC52" s="16"/>
      <c r="AJD52" s="16"/>
      <c r="AJE52" s="16"/>
      <c r="AJF52" s="16"/>
      <c r="AJG52" s="16"/>
      <c r="AJH52" s="16"/>
      <c r="AJI52" s="16"/>
      <c r="AJJ52" s="16"/>
      <c r="AJK52" s="16"/>
      <c r="AJL52" s="16"/>
      <c r="AJM52" s="16"/>
      <c r="AJN52" s="16"/>
      <c r="AJO52" s="16"/>
      <c r="AJP52" s="16"/>
      <c r="AJQ52" s="16"/>
      <c r="AJR52" s="16"/>
      <c r="AJS52" s="16"/>
      <c r="AJT52" s="16"/>
      <c r="AJU52" s="16"/>
      <c r="AJV52" s="16"/>
      <c r="AJW52" s="16"/>
      <c r="AJX52" s="16"/>
      <c r="AJY52" s="16"/>
      <c r="AJZ52" s="16"/>
      <c r="AKA52" s="16"/>
      <c r="AKB52" s="16"/>
      <c r="AKC52" s="16"/>
      <c r="AKD52" s="16"/>
      <c r="AKE52" s="16"/>
      <c r="AKF52" s="16"/>
      <c r="AKG52" s="16"/>
      <c r="AKH52" s="16"/>
      <c r="AKI52" s="16"/>
      <c r="AKJ52" s="16"/>
      <c r="AKK52" s="16"/>
      <c r="AKL52" s="16"/>
      <c r="AKM52" s="16"/>
      <c r="AKN52" s="16"/>
      <c r="AKO52" s="16"/>
      <c r="AKP52" s="16"/>
      <c r="AKQ52" s="16"/>
      <c r="AKR52" s="16"/>
      <c r="AKS52" s="16"/>
      <c r="AKT52" s="16"/>
      <c r="AKU52" s="16"/>
      <c r="AKV52" s="16"/>
      <c r="AKW52" s="16"/>
      <c r="AKX52" s="16"/>
      <c r="AKY52" s="16"/>
      <c r="AKZ52" s="16"/>
      <c r="ALA52" s="16"/>
      <c r="ALB52" s="16"/>
      <c r="ALC52" s="16"/>
      <c r="ALD52" s="16"/>
      <c r="ALE52" s="16"/>
      <c r="ALF52" s="16"/>
      <c r="ALG52" s="16"/>
      <c r="ALH52" s="16"/>
      <c r="ALI52" s="16"/>
      <c r="ALJ52" s="16"/>
      <c r="ALK52" s="16"/>
      <c r="ALL52" s="16"/>
      <c r="ALM52" s="16"/>
      <c r="ALN52" s="16"/>
      <c r="ALO52" s="16"/>
      <c r="ALP52" s="16"/>
      <c r="ALQ52" s="16"/>
      <c r="ALR52" s="16"/>
      <c r="ALS52" s="16"/>
      <c r="ALT52" s="16"/>
      <c r="ALU52" s="16"/>
      <c r="ALV52" s="16"/>
      <c r="ALW52" s="16"/>
      <c r="ALX52" s="16"/>
      <c r="ALY52" s="16"/>
      <c r="ALZ52" s="16"/>
      <c r="AMA52" s="16"/>
      <c r="AMB52" s="16"/>
      <c r="AMC52" s="16"/>
      <c r="AMD52" s="16"/>
      <c r="AME52" s="16"/>
      <c r="AMF52" s="16"/>
      <c r="AMG52" s="16"/>
      <c r="AMH52" s="16"/>
      <c r="AMI52" s="16"/>
      <c r="AMJ52" s="16"/>
    </row>
    <row r="53" spans="2:1024" x14ac:dyDescent="0.2">
      <c r="B53" s="29"/>
    </row>
  </sheetData>
  <mergeCells count="56">
    <mergeCell ref="I37:I39"/>
    <mergeCell ref="O37:O41"/>
    <mergeCell ref="O24:O30"/>
    <mergeCell ref="E31:E32"/>
    <mergeCell ref="A31:A36"/>
    <mergeCell ref="O31:O36"/>
    <mergeCell ref="I31:I32"/>
    <mergeCell ref="I35:I36"/>
    <mergeCell ref="I33:I34"/>
    <mergeCell ref="I40:I41"/>
    <mergeCell ref="I24:I30"/>
    <mergeCell ref="A24:A30"/>
    <mergeCell ref="E35:E36"/>
    <mergeCell ref="E40:E41"/>
    <mergeCell ref="A37:A41"/>
    <mergeCell ref="E37:E39"/>
    <mergeCell ref="P7:Q7"/>
    <mergeCell ref="B8:O8"/>
    <mergeCell ref="P8:Q8"/>
    <mergeCell ref="B9:B10"/>
    <mergeCell ref="J9:J10"/>
    <mergeCell ref="E9:E10"/>
    <mergeCell ref="F9:F10"/>
    <mergeCell ref="O9:O10"/>
    <mergeCell ref="N9:N10"/>
    <mergeCell ref="K9:K10"/>
    <mergeCell ref="L9:L10"/>
    <mergeCell ref="M9:M10"/>
    <mergeCell ref="O14:O23"/>
    <mergeCell ref="O11:O13"/>
    <mergeCell ref="I19:I23"/>
    <mergeCell ref="E11:E13"/>
    <mergeCell ref="C24:D24"/>
    <mergeCell ref="I14:I18"/>
    <mergeCell ref="I11:I13"/>
    <mergeCell ref="A11:A23"/>
    <mergeCell ref="E19:E23"/>
    <mergeCell ref="E14:E18"/>
    <mergeCell ref="C27:D27"/>
    <mergeCell ref="E33:E34"/>
    <mergeCell ref="A42:D42"/>
    <mergeCell ref="A9:A10"/>
    <mergeCell ref="B1:O1"/>
    <mergeCell ref="P1:Q1"/>
    <mergeCell ref="B2:O2"/>
    <mergeCell ref="P2:Q2"/>
    <mergeCell ref="B3:O3"/>
    <mergeCell ref="P3:Q3"/>
    <mergeCell ref="B4:O4"/>
    <mergeCell ref="P4:Q4"/>
    <mergeCell ref="B5:O5"/>
    <mergeCell ref="P5:Q5"/>
    <mergeCell ref="B6:O6"/>
    <mergeCell ref="P6:Q6"/>
    <mergeCell ref="B7:O7"/>
    <mergeCell ref="C9:D10"/>
  </mergeCells>
  <printOptions horizontalCentered="1" verticalCentered="1"/>
  <pageMargins left="0.19685039370078741" right="0.19685039370078741" top="0.19685039370078741" bottom="0.19685039370078741" header="0" footer="0"/>
  <pageSetup paperSize="9" scale="61" orientation="landscape" horizontalDpi="4294967294" r:id="rId1"/>
  <headerFooter alignWithMargins="0"/>
  <colBreaks count="1" manualBreakCount="1">
    <brk id="15"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57"/>
  <sheetViews>
    <sheetView zoomScaleNormal="100" workbookViewId="0">
      <selection activeCell="C15" sqref="C15"/>
    </sheetView>
  </sheetViews>
  <sheetFormatPr baseColWidth="10" defaultRowHeight="14.25" x14ac:dyDescent="0.2"/>
  <cols>
    <col min="1" max="1" width="11.125" customWidth="1"/>
    <col min="2" max="3" width="11.125" style="12" customWidth="1"/>
    <col min="4" max="6" width="30.625" style="12" customWidth="1"/>
    <col min="7" max="7" width="9.625" style="15" customWidth="1"/>
    <col min="8" max="8" width="9.625" style="12" customWidth="1"/>
    <col min="9" max="10" width="9.625" style="15" customWidth="1"/>
    <col min="11" max="15" width="9.625" style="12" customWidth="1"/>
    <col min="16" max="16" width="12.375" style="12" customWidth="1"/>
    <col min="17" max="17" width="8.75" style="12" customWidth="1"/>
    <col min="18" max="1026" width="9.875" style="12" customWidth="1"/>
  </cols>
  <sheetData>
    <row r="1" spans="1:1026" ht="15" x14ac:dyDescent="0.2">
      <c r="B1" s="572" t="s">
        <v>0</v>
      </c>
      <c r="C1" s="572"/>
      <c r="D1" s="572"/>
      <c r="E1" s="572"/>
      <c r="F1" s="572"/>
      <c r="G1" s="572"/>
      <c r="H1" s="572"/>
      <c r="I1" s="572"/>
      <c r="J1" s="572"/>
      <c r="K1" s="572"/>
      <c r="L1" s="572"/>
      <c r="M1" s="572"/>
      <c r="N1" s="572"/>
      <c r="O1" s="572"/>
      <c r="P1" s="106"/>
      <c r="Q1" s="106"/>
    </row>
    <row r="2" spans="1:1026" ht="18" x14ac:dyDescent="0.25">
      <c r="B2" s="542" t="s">
        <v>1</v>
      </c>
      <c r="C2" s="542"/>
      <c r="D2" s="542"/>
      <c r="E2" s="542"/>
      <c r="F2" s="542"/>
      <c r="G2" s="542"/>
      <c r="H2" s="542"/>
      <c r="I2" s="542"/>
      <c r="J2" s="542"/>
      <c r="K2" s="542"/>
      <c r="L2" s="542"/>
      <c r="M2" s="542"/>
      <c r="N2" s="542"/>
      <c r="O2" s="542"/>
      <c r="P2" s="107"/>
      <c r="Q2" s="107"/>
    </row>
    <row r="3" spans="1:1026" ht="15" x14ac:dyDescent="0.2">
      <c r="A3" s="104" t="s">
        <v>2</v>
      </c>
      <c r="B3" s="575" t="s">
        <v>3</v>
      </c>
      <c r="C3" s="575"/>
      <c r="D3" s="575"/>
      <c r="E3" s="575"/>
      <c r="F3" s="575"/>
      <c r="G3" s="575"/>
      <c r="H3" s="575"/>
      <c r="I3" s="575"/>
      <c r="J3" s="575"/>
      <c r="K3" s="575"/>
      <c r="L3" s="575"/>
      <c r="M3" s="575"/>
      <c r="N3" s="575"/>
      <c r="O3" s="575"/>
      <c r="P3" s="106"/>
      <c r="Q3" s="106"/>
    </row>
    <row r="4" spans="1:1026" x14ac:dyDescent="0.2">
      <c r="A4" s="104" t="s">
        <v>4</v>
      </c>
      <c r="B4" s="576"/>
      <c r="C4" s="576"/>
      <c r="D4" s="576"/>
      <c r="E4" s="576"/>
      <c r="F4" s="576"/>
      <c r="G4" s="576"/>
      <c r="H4" s="576"/>
      <c r="I4" s="576"/>
      <c r="J4" s="576"/>
      <c r="K4" s="576"/>
      <c r="L4" s="576"/>
      <c r="M4" s="576"/>
      <c r="N4" s="576"/>
      <c r="O4" s="576"/>
      <c r="P4" s="108"/>
      <c r="Q4" s="108"/>
    </row>
    <row r="5" spans="1:1026" ht="15.75" x14ac:dyDescent="0.25">
      <c r="A5" s="105" t="s">
        <v>5</v>
      </c>
      <c r="B5" s="541" t="s">
        <v>6</v>
      </c>
      <c r="C5" s="541"/>
      <c r="D5" s="541"/>
      <c r="E5" s="541"/>
      <c r="F5" s="541"/>
      <c r="G5" s="541"/>
      <c r="H5" s="541"/>
      <c r="I5" s="541"/>
      <c r="J5" s="541"/>
      <c r="K5" s="541"/>
      <c r="L5" s="541"/>
      <c r="M5" s="541"/>
      <c r="N5" s="541"/>
      <c r="O5" s="541"/>
      <c r="P5" s="109"/>
      <c r="Q5" s="109"/>
    </row>
    <row r="6" spans="1:1026" ht="18" x14ac:dyDescent="0.25">
      <c r="B6" s="574" t="s">
        <v>119</v>
      </c>
      <c r="C6" s="574"/>
      <c r="D6" s="574"/>
      <c r="E6" s="574"/>
      <c r="F6" s="574"/>
      <c r="G6" s="574"/>
      <c r="H6" s="574"/>
      <c r="I6" s="574"/>
      <c r="J6" s="574"/>
      <c r="K6" s="574"/>
      <c r="L6" s="574"/>
      <c r="M6" s="574"/>
      <c r="N6" s="574"/>
      <c r="O6" s="574"/>
      <c r="P6" s="103"/>
      <c r="Q6" s="103"/>
      <c r="R6" s="103"/>
      <c r="S6" s="103"/>
    </row>
    <row r="7" spans="1:1026" x14ac:dyDescent="0.2">
      <c r="B7" s="573" t="s">
        <v>219</v>
      </c>
      <c r="C7" s="573"/>
      <c r="D7" s="573"/>
      <c r="E7" s="573"/>
      <c r="F7" s="573"/>
      <c r="G7" s="573"/>
      <c r="H7" s="573"/>
      <c r="I7" s="573"/>
      <c r="J7" s="573"/>
      <c r="K7" s="573"/>
      <c r="L7" s="573"/>
      <c r="M7" s="573"/>
      <c r="N7" s="573"/>
      <c r="O7" s="573"/>
      <c r="P7" s="102"/>
      <c r="Q7" s="102"/>
      <c r="R7" s="102"/>
      <c r="S7" s="102"/>
    </row>
    <row r="8" spans="1:1026" ht="18" x14ac:dyDescent="0.25">
      <c r="B8" s="553" t="s">
        <v>56</v>
      </c>
      <c r="C8" s="553"/>
      <c r="D8" s="553"/>
      <c r="E8" s="553"/>
      <c r="F8" s="553"/>
      <c r="G8" s="553"/>
      <c r="H8" s="553"/>
      <c r="I8" s="553"/>
      <c r="J8" s="553"/>
      <c r="K8" s="553"/>
      <c r="L8" s="553"/>
      <c r="M8" s="553"/>
      <c r="N8" s="553"/>
      <c r="O8" s="553"/>
      <c r="P8" s="110"/>
      <c r="Q8" s="110"/>
      <c r="R8" s="13"/>
      <c r="S8" s="13"/>
      <c r="T8" s="13"/>
      <c r="U8" s="13"/>
      <c r="V8" s="13"/>
      <c r="W8" s="13"/>
      <c r="X8" s="13"/>
      <c r="Y8" s="13"/>
      <c r="Z8" s="13"/>
    </row>
    <row r="9" spans="1:1026" ht="15.95" customHeight="1" x14ac:dyDescent="0.2">
      <c r="A9" s="577"/>
      <c r="B9" s="549" t="s">
        <v>8</v>
      </c>
      <c r="C9" s="557" t="s">
        <v>9</v>
      </c>
      <c r="D9" s="558"/>
      <c r="E9" s="555" t="s">
        <v>225</v>
      </c>
      <c r="F9" s="555" t="s">
        <v>57</v>
      </c>
      <c r="G9" s="173" t="s">
        <v>11</v>
      </c>
      <c r="H9" s="173" t="s">
        <v>12</v>
      </c>
      <c r="I9" s="173" t="s">
        <v>13</v>
      </c>
      <c r="J9" s="549" t="s">
        <v>14</v>
      </c>
      <c r="K9" s="551" t="s">
        <v>47</v>
      </c>
      <c r="L9" s="549" t="s">
        <v>15</v>
      </c>
      <c r="M9" s="552" t="s">
        <v>16</v>
      </c>
      <c r="N9" s="549" t="s">
        <v>17</v>
      </c>
      <c r="O9" s="549" t="s">
        <v>220</v>
      </c>
      <c r="P9" s="9" t="s">
        <v>178</v>
      </c>
      <c r="Q9" s="9" t="s">
        <v>200</v>
      </c>
      <c r="R9" s="9" t="s">
        <v>179</v>
      </c>
      <c r="S9" s="9" t="s">
        <v>180</v>
      </c>
      <c r="T9" s="9" t="s">
        <v>181</v>
      </c>
      <c r="U9" s="9" t="s">
        <v>182</v>
      </c>
      <c r="V9" s="9" t="s">
        <v>183</v>
      </c>
      <c r="W9" s="9" t="s">
        <v>184</v>
      </c>
      <c r="X9" s="9" t="s">
        <v>185</v>
      </c>
      <c r="Y9" s="9" t="s">
        <v>186</v>
      </c>
      <c r="Z9" s="9" t="s">
        <v>187</v>
      </c>
    </row>
    <row r="10" spans="1:1026" ht="26.45" customHeight="1" x14ac:dyDescent="0.2">
      <c r="A10" s="577"/>
      <c r="B10" s="579"/>
      <c r="C10" s="559"/>
      <c r="D10" s="560"/>
      <c r="E10" s="556"/>
      <c r="F10" s="556"/>
      <c r="G10" s="176" t="s">
        <v>18</v>
      </c>
      <c r="H10" s="176" t="s">
        <v>19</v>
      </c>
      <c r="I10" s="174" t="s">
        <v>20</v>
      </c>
      <c r="J10" s="550"/>
      <c r="K10" s="550"/>
      <c r="L10" s="550"/>
      <c r="M10" s="550"/>
      <c r="N10" s="550"/>
      <c r="O10" s="554" t="s">
        <v>21</v>
      </c>
      <c r="P10" s="39" t="s">
        <v>188</v>
      </c>
      <c r="Q10" s="39" t="s">
        <v>189</v>
      </c>
      <c r="R10" s="39" t="s">
        <v>190</v>
      </c>
      <c r="S10" s="39" t="s">
        <v>191</v>
      </c>
      <c r="T10" s="39" t="s">
        <v>192</v>
      </c>
      <c r="U10" s="39" t="s">
        <v>193</v>
      </c>
      <c r="V10" s="39" t="s">
        <v>194</v>
      </c>
      <c r="W10" s="39" t="s">
        <v>195</v>
      </c>
      <c r="X10" s="39" t="s">
        <v>196</v>
      </c>
      <c r="Y10" s="39" t="s">
        <v>197</v>
      </c>
      <c r="Z10" s="39" t="s">
        <v>198</v>
      </c>
    </row>
    <row r="11" spans="1:1026" s="25" customFormat="1" ht="15.6" customHeight="1" x14ac:dyDescent="0.25">
      <c r="A11" s="578" t="s">
        <v>332</v>
      </c>
      <c r="B11" s="131" t="s">
        <v>59</v>
      </c>
      <c r="C11" s="196" t="s">
        <v>221</v>
      </c>
      <c r="D11" s="248"/>
      <c r="E11" s="543" t="s">
        <v>206</v>
      </c>
      <c r="F11" s="49" t="s">
        <v>143</v>
      </c>
      <c r="G11" s="81">
        <v>3</v>
      </c>
      <c r="H11" s="177">
        <v>1</v>
      </c>
      <c r="I11" s="540">
        <v>3</v>
      </c>
      <c r="J11" s="90">
        <v>1.5</v>
      </c>
      <c r="K11" s="271"/>
      <c r="L11" s="271"/>
      <c r="M11" s="278">
        <v>10</v>
      </c>
      <c r="N11" s="240">
        <v>14</v>
      </c>
      <c r="O11" s="543">
        <f>SUM(J11:N12)</f>
        <v>25.5</v>
      </c>
      <c r="P11" s="43" t="s">
        <v>199</v>
      </c>
      <c r="Q11" s="36" t="s">
        <v>199</v>
      </c>
      <c r="R11" s="36" t="s">
        <v>199</v>
      </c>
      <c r="S11" s="36"/>
      <c r="T11" s="36"/>
      <c r="U11" s="36"/>
      <c r="V11" s="36" t="s">
        <v>199</v>
      </c>
      <c r="W11" s="36"/>
      <c r="X11" s="36"/>
      <c r="Y11" s="36"/>
      <c r="Z11" s="36"/>
      <c r="AA11" s="36"/>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row>
    <row r="12" spans="1:1026" s="25" customFormat="1" ht="15.6" customHeight="1" x14ac:dyDescent="0.2">
      <c r="A12" s="566"/>
      <c r="B12" s="62"/>
      <c r="C12" s="165"/>
      <c r="D12" s="66"/>
      <c r="E12" s="544"/>
      <c r="F12" s="112" t="s">
        <v>145</v>
      </c>
      <c r="G12" s="81">
        <v>1</v>
      </c>
      <c r="H12" s="236"/>
      <c r="I12" s="546"/>
      <c r="K12" s="90"/>
      <c r="L12" s="90"/>
      <c r="N12" s="239"/>
      <c r="O12" s="544"/>
      <c r="P12" s="43"/>
      <c r="Q12" s="36"/>
      <c r="R12" s="36"/>
      <c r="S12" s="36"/>
      <c r="T12" s="36"/>
      <c r="U12" s="36"/>
      <c r="V12" s="36"/>
      <c r="W12" s="36"/>
      <c r="X12" s="36"/>
      <c r="Y12" s="36"/>
      <c r="Z12" s="36"/>
      <c r="AA12" s="36"/>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row>
    <row r="13" spans="1:1026" s="25" customFormat="1" ht="15.75" x14ac:dyDescent="0.2">
      <c r="A13" s="566"/>
      <c r="B13" s="62"/>
      <c r="C13" s="164"/>
      <c r="D13" s="66"/>
      <c r="E13" s="545"/>
      <c r="F13" s="112" t="s">
        <v>144</v>
      </c>
      <c r="G13" s="81">
        <v>4</v>
      </c>
      <c r="H13" s="146"/>
      <c r="I13" s="547"/>
      <c r="J13" s="90"/>
      <c r="K13" s="90"/>
      <c r="L13" s="90"/>
      <c r="M13" s="90"/>
      <c r="N13" s="90"/>
      <c r="O13" s="545"/>
      <c r="P13" s="43"/>
      <c r="Q13" s="36"/>
      <c r="R13" s="36"/>
      <c r="S13" s="36"/>
      <c r="T13" s="36"/>
      <c r="U13" s="36"/>
      <c r="V13" s="36"/>
      <c r="W13" s="36"/>
      <c r="X13" s="36"/>
      <c r="Y13" s="36"/>
      <c r="Z13" s="36"/>
      <c r="AA13" s="36"/>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row>
    <row r="14" spans="1:1026" s="76" customFormat="1" ht="15.75" x14ac:dyDescent="0.2">
      <c r="A14" s="566"/>
      <c r="B14" s="163" t="s">
        <v>337</v>
      </c>
      <c r="C14" s="249" t="s">
        <v>222</v>
      </c>
      <c r="D14" s="250"/>
      <c r="E14" s="563" t="s">
        <v>206</v>
      </c>
      <c r="F14" s="134" t="s">
        <v>267</v>
      </c>
      <c r="G14" s="256">
        <v>1</v>
      </c>
      <c r="H14" s="183">
        <v>1</v>
      </c>
      <c r="I14" s="536">
        <v>3</v>
      </c>
      <c r="J14" s="246">
        <v>3</v>
      </c>
      <c r="K14" s="246"/>
      <c r="L14" s="246"/>
      <c r="M14" s="246">
        <v>4</v>
      </c>
      <c r="N14" s="246"/>
      <c r="O14" s="563">
        <v>76</v>
      </c>
      <c r="P14" s="36" t="s">
        <v>199</v>
      </c>
      <c r="Q14" s="36" t="s">
        <v>199</v>
      </c>
      <c r="R14" s="36" t="s">
        <v>199</v>
      </c>
      <c r="S14" s="36"/>
      <c r="T14" s="36"/>
      <c r="U14" s="36"/>
      <c r="V14" s="36" t="s">
        <v>199</v>
      </c>
      <c r="W14" s="36"/>
      <c r="X14" s="36"/>
      <c r="Y14" s="36"/>
      <c r="Z14" s="36"/>
      <c r="AA14" s="36"/>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row>
    <row r="15" spans="1:1026" s="76" customFormat="1" ht="15.6" customHeight="1" x14ac:dyDescent="0.2">
      <c r="A15" s="566"/>
      <c r="B15" s="61"/>
      <c r="C15" s="238"/>
      <c r="D15" s="198" t="s">
        <v>117</v>
      </c>
      <c r="E15" s="544"/>
      <c r="F15" s="49" t="s">
        <v>96</v>
      </c>
      <c r="G15" s="122">
        <v>1</v>
      </c>
      <c r="H15" s="259"/>
      <c r="I15" s="546"/>
      <c r="J15" s="90">
        <v>3</v>
      </c>
      <c r="K15" s="90"/>
      <c r="L15" s="90"/>
      <c r="M15" s="90">
        <v>4</v>
      </c>
      <c r="N15" s="90"/>
      <c r="O15" s="544"/>
      <c r="P15" s="36"/>
      <c r="Q15" s="36"/>
      <c r="R15" s="36"/>
      <c r="S15" s="36"/>
      <c r="T15" s="36"/>
      <c r="U15" s="36"/>
      <c r="V15" s="36"/>
      <c r="W15" s="36"/>
      <c r="X15" s="36"/>
      <c r="Y15" s="36"/>
      <c r="Z15" s="36"/>
      <c r="AA15" s="36"/>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row>
    <row r="16" spans="1:1026" s="76" customFormat="1" ht="15.6" customHeight="1" x14ac:dyDescent="0.2">
      <c r="A16" s="566"/>
      <c r="B16" s="61"/>
      <c r="C16" s="238"/>
      <c r="D16" s="158"/>
      <c r="E16" s="544"/>
      <c r="F16" s="49" t="s">
        <v>268</v>
      </c>
      <c r="G16" s="186">
        <v>1</v>
      </c>
      <c r="H16" s="259"/>
      <c r="I16" s="546"/>
      <c r="J16" s="90">
        <v>3</v>
      </c>
      <c r="K16" s="90"/>
      <c r="L16" s="90"/>
      <c r="M16" s="90">
        <v>4</v>
      </c>
      <c r="N16" s="90"/>
      <c r="O16" s="544"/>
      <c r="P16" s="36"/>
      <c r="Q16" s="36"/>
      <c r="R16" s="36"/>
      <c r="S16" s="36"/>
      <c r="T16" s="36"/>
      <c r="U16" s="36"/>
      <c r="V16" s="36"/>
      <c r="W16" s="36"/>
      <c r="X16" s="36"/>
      <c r="Y16" s="36"/>
      <c r="Z16" s="36"/>
      <c r="AA16" s="36"/>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row>
    <row r="17" spans="1:1026" s="76" customFormat="1" ht="15.6" customHeight="1" x14ac:dyDescent="0.2">
      <c r="A17" s="566"/>
      <c r="B17" s="61"/>
      <c r="C17" s="238"/>
      <c r="D17" s="158"/>
      <c r="E17" s="544"/>
      <c r="F17" s="49" t="s">
        <v>269</v>
      </c>
      <c r="G17" s="186">
        <v>1</v>
      </c>
      <c r="H17" s="259"/>
      <c r="I17" s="546"/>
      <c r="J17" s="90">
        <v>3</v>
      </c>
      <c r="K17" s="90"/>
      <c r="L17" s="90"/>
      <c r="M17" s="90">
        <v>4</v>
      </c>
      <c r="N17" s="90"/>
      <c r="O17" s="544"/>
      <c r="P17" s="36"/>
      <c r="Q17" s="36"/>
      <c r="R17" s="36"/>
      <c r="S17" s="36"/>
      <c r="T17" s="36"/>
      <c r="U17" s="36"/>
      <c r="V17" s="36"/>
      <c r="W17" s="36"/>
      <c r="X17" s="36"/>
      <c r="Y17" s="36"/>
      <c r="Z17" s="36"/>
      <c r="AA17" s="36"/>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row>
    <row r="18" spans="1:1026" s="76" customFormat="1" ht="15.6" customHeight="1" x14ac:dyDescent="0.2">
      <c r="A18" s="566"/>
      <c r="B18" s="61"/>
      <c r="C18" s="251"/>
      <c r="D18" s="159"/>
      <c r="E18" s="545"/>
      <c r="F18" s="150" t="s">
        <v>270</v>
      </c>
      <c r="G18" s="187">
        <v>1</v>
      </c>
      <c r="H18" s="260"/>
      <c r="I18" s="547"/>
      <c r="J18" s="217"/>
      <c r="K18" s="217"/>
      <c r="L18" s="217">
        <v>1</v>
      </c>
      <c r="M18" s="217">
        <v>4</v>
      </c>
      <c r="N18" s="217"/>
      <c r="O18" s="544"/>
      <c r="P18" s="36"/>
      <c r="Q18" s="36"/>
      <c r="R18" s="36"/>
      <c r="S18" s="36"/>
      <c r="T18" s="36"/>
      <c r="U18" s="36"/>
      <c r="V18" s="36"/>
      <c r="W18" s="36"/>
      <c r="X18" s="36"/>
      <c r="Y18" s="36"/>
      <c r="Z18" s="36"/>
      <c r="AA18" s="36"/>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row>
    <row r="19" spans="1:1026" s="76" customFormat="1" ht="15.75" x14ac:dyDescent="0.2">
      <c r="A19" s="566"/>
      <c r="B19" s="163" t="s">
        <v>338</v>
      </c>
      <c r="C19" s="196" t="s">
        <v>229</v>
      </c>
      <c r="D19" s="158"/>
      <c r="E19" s="563" t="s">
        <v>206</v>
      </c>
      <c r="F19" s="49" t="s">
        <v>271</v>
      </c>
      <c r="G19" s="256">
        <v>1</v>
      </c>
      <c r="H19" s="146">
        <v>1</v>
      </c>
      <c r="I19" s="536">
        <v>3</v>
      </c>
      <c r="J19" s="90"/>
      <c r="K19" s="90"/>
      <c r="L19" s="90"/>
      <c r="M19" s="90"/>
      <c r="N19" s="90">
        <v>12</v>
      </c>
      <c r="O19" s="544"/>
      <c r="P19" s="36"/>
      <c r="Q19" s="36"/>
      <c r="R19" s="36"/>
      <c r="S19" s="36"/>
      <c r="T19" s="36"/>
      <c r="U19" s="36"/>
      <c r="V19" s="36"/>
      <c r="W19" s="36"/>
      <c r="X19" s="36"/>
      <c r="Y19" s="36"/>
      <c r="Z19" s="36"/>
      <c r="AA19" s="36"/>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row>
    <row r="20" spans="1:1026" s="76" customFormat="1" x14ac:dyDescent="0.2">
      <c r="A20" s="566"/>
      <c r="B20" s="62"/>
      <c r="C20" s="164"/>
      <c r="D20" s="60" t="s">
        <v>117</v>
      </c>
      <c r="E20" s="544"/>
      <c r="F20" s="49" t="s">
        <v>101</v>
      </c>
      <c r="G20" s="122">
        <v>1</v>
      </c>
      <c r="H20" s="259"/>
      <c r="I20" s="546"/>
      <c r="J20" s="90"/>
      <c r="K20" s="90"/>
      <c r="L20" s="90"/>
      <c r="M20" s="90"/>
      <c r="N20" s="90">
        <v>12</v>
      </c>
      <c r="O20" s="544"/>
      <c r="P20" s="36"/>
      <c r="Q20" s="36"/>
      <c r="R20" s="36"/>
      <c r="S20" s="36"/>
      <c r="T20" s="36"/>
      <c r="U20" s="36"/>
      <c r="V20" s="36"/>
      <c r="W20" s="36"/>
      <c r="X20" s="36"/>
      <c r="Y20" s="36"/>
      <c r="Z20" s="36"/>
      <c r="AA20" s="36"/>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row>
    <row r="21" spans="1:1026" s="76" customFormat="1" x14ac:dyDescent="0.2">
      <c r="A21" s="566"/>
      <c r="B21" s="62"/>
      <c r="C21" s="164"/>
      <c r="D21" s="66"/>
      <c r="E21" s="544"/>
      <c r="F21" s="49" t="s">
        <v>272</v>
      </c>
      <c r="G21" s="186">
        <v>1</v>
      </c>
      <c r="H21" s="259"/>
      <c r="I21" s="546"/>
      <c r="J21" s="90"/>
      <c r="K21" s="90"/>
      <c r="L21" s="90"/>
      <c r="M21" s="90"/>
      <c r="N21" s="90">
        <v>12</v>
      </c>
      <c r="O21" s="544"/>
      <c r="P21" s="36"/>
      <c r="Q21" s="36"/>
      <c r="R21" s="36"/>
      <c r="S21" s="36"/>
      <c r="T21" s="36"/>
      <c r="U21" s="36"/>
      <c r="V21" s="36"/>
      <c r="W21" s="36"/>
      <c r="X21" s="36"/>
      <c r="Y21" s="36"/>
      <c r="Z21" s="36"/>
      <c r="AA21" s="36"/>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row>
    <row r="22" spans="1:1026" s="76" customFormat="1" x14ac:dyDescent="0.2">
      <c r="A22" s="566"/>
      <c r="B22" s="62"/>
      <c r="C22" s="164"/>
      <c r="D22" s="66"/>
      <c r="E22" s="544"/>
      <c r="F22" s="49" t="s">
        <v>273</v>
      </c>
      <c r="G22" s="186">
        <v>1</v>
      </c>
      <c r="H22" s="259"/>
      <c r="I22" s="546"/>
      <c r="J22" s="90"/>
      <c r="K22" s="90"/>
      <c r="L22" s="90"/>
      <c r="M22" s="90"/>
      <c r="N22" s="90">
        <v>12</v>
      </c>
      <c r="O22" s="544"/>
      <c r="P22" s="36"/>
      <c r="Q22" s="36"/>
      <c r="R22" s="36"/>
      <c r="S22" s="36"/>
      <c r="T22" s="36"/>
      <c r="U22" s="36"/>
      <c r="V22" s="36"/>
      <c r="W22" s="36"/>
      <c r="X22" s="36"/>
      <c r="Y22" s="36"/>
      <c r="Z22" s="36"/>
      <c r="AA22" s="36"/>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row>
    <row r="23" spans="1:1026" s="76" customFormat="1" ht="15" thickBot="1" x14ac:dyDescent="0.25">
      <c r="A23" s="567"/>
      <c r="B23" s="63"/>
      <c r="C23" s="166"/>
      <c r="D23" s="51"/>
      <c r="E23" s="548"/>
      <c r="F23" s="50" t="s">
        <v>274</v>
      </c>
      <c r="G23" s="188">
        <v>1</v>
      </c>
      <c r="H23" s="261"/>
      <c r="I23" s="537"/>
      <c r="J23" s="78"/>
      <c r="K23" s="78"/>
      <c r="L23" s="78"/>
      <c r="M23" s="78"/>
      <c r="N23" s="78">
        <v>12</v>
      </c>
      <c r="O23" s="548"/>
      <c r="P23" s="36"/>
      <c r="Q23" s="36"/>
      <c r="R23" s="36"/>
      <c r="S23" s="36"/>
      <c r="T23" s="36"/>
      <c r="U23" s="36"/>
      <c r="V23" s="36"/>
      <c r="W23" s="36"/>
      <c r="X23" s="36"/>
      <c r="Y23" s="36"/>
      <c r="Z23" s="36"/>
      <c r="AA23" s="36"/>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row>
    <row r="24" spans="1:1026" s="25" customFormat="1" ht="16.5" thickTop="1" x14ac:dyDescent="0.25">
      <c r="A24" s="566" t="s">
        <v>333</v>
      </c>
      <c r="B24" s="131" t="s">
        <v>394</v>
      </c>
      <c r="C24" s="582" t="s">
        <v>169</v>
      </c>
      <c r="D24" s="595"/>
      <c r="E24" s="97"/>
      <c r="F24" s="112"/>
      <c r="G24" s="241"/>
      <c r="H24" s="138">
        <v>1</v>
      </c>
      <c r="I24" s="538">
        <v>3</v>
      </c>
      <c r="J24" s="90"/>
      <c r="K24" s="90"/>
      <c r="L24" s="90"/>
      <c r="M24" s="90"/>
      <c r="N24" s="90"/>
      <c r="O24" s="599">
        <f>SUM(M25,J28,M28,M29)</f>
        <v>40</v>
      </c>
      <c r="P24" s="36" t="s">
        <v>199</v>
      </c>
      <c r="Q24" s="36"/>
      <c r="R24" s="36" t="s">
        <v>199</v>
      </c>
      <c r="S24" s="36"/>
      <c r="T24" s="36"/>
      <c r="U24" s="36"/>
      <c r="V24" s="36"/>
      <c r="W24" s="36"/>
      <c r="X24" s="36"/>
      <c r="Y24" s="36"/>
      <c r="Z24" s="36"/>
      <c r="AA24" s="36"/>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row>
    <row r="25" spans="1:1026" s="25" customFormat="1" x14ac:dyDescent="0.2">
      <c r="A25" s="566"/>
      <c r="B25" s="62"/>
      <c r="C25" s="201" t="s">
        <v>148</v>
      </c>
      <c r="D25" s="66"/>
      <c r="E25" s="112"/>
      <c r="F25" s="112"/>
      <c r="G25" s="241"/>
      <c r="H25" s="116">
        <v>1</v>
      </c>
      <c r="I25" s="546"/>
      <c r="J25" s="90"/>
      <c r="K25" s="90"/>
      <c r="L25" s="90"/>
      <c r="M25" s="90">
        <v>24</v>
      </c>
      <c r="N25" s="90"/>
      <c r="O25" s="600"/>
      <c r="P25" s="36"/>
      <c r="Q25" s="36"/>
      <c r="R25" s="36"/>
      <c r="S25" s="36"/>
      <c r="T25" s="36"/>
      <c r="U25" s="36"/>
      <c r="V25" s="36"/>
      <c r="W25" s="36"/>
      <c r="X25" s="36"/>
      <c r="Y25" s="36"/>
      <c r="Z25" s="36"/>
      <c r="AA25" s="36"/>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row>
    <row r="26" spans="1:1026" s="25" customFormat="1" x14ac:dyDescent="0.2">
      <c r="A26" s="566"/>
      <c r="B26" s="62" t="s">
        <v>61</v>
      </c>
      <c r="C26" s="164" t="s">
        <v>26</v>
      </c>
      <c r="D26" s="66"/>
      <c r="E26" s="112"/>
      <c r="F26" s="112" t="s">
        <v>149</v>
      </c>
      <c r="G26" s="241"/>
      <c r="H26" s="262"/>
      <c r="I26" s="546"/>
      <c r="J26" s="90"/>
      <c r="K26" s="90"/>
      <c r="L26" s="90"/>
      <c r="M26" s="90"/>
      <c r="N26" s="90"/>
      <c r="O26" s="600"/>
      <c r="P26" s="36"/>
      <c r="Q26" s="36"/>
      <c r="R26" s="36"/>
      <c r="S26" s="36"/>
      <c r="T26" s="36"/>
      <c r="U26" s="36"/>
      <c r="V26" s="36"/>
      <c r="W26" s="36"/>
      <c r="X26" s="36"/>
      <c r="Y26" s="36"/>
      <c r="Z26" s="36"/>
      <c r="AA26" s="36"/>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row>
    <row r="27" spans="1:1026" s="25" customFormat="1" x14ac:dyDescent="0.2">
      <c r="A27" s="566"/>
      <c r="B27" s="232" t="s">
        <v>62</v>
      </c>
      <c r="C27" s="111" t="s">
        <v>29</v>
      </c>
      <c r="D27" s="200"/>
      <c r="E27" s="136"/>
      <c r="F27" s="136" t="s">
        <v>149</v>
      </c>
      <c r="G27" s="148"/>
      <c r="H27" s="263"/>
      <c r="I27" s="546"/>
      <c r="J27" s="257"/>
      <c r="K27" s="257"/>
      <c r="L27" s="257"/>
      <c r="M27" s="257"/>
      <c r="N27" s="257"/>
      <c r="O27" s="600"/>
      <c r="P27" s="36"/>
      <c r="Q27" s="36"/>
      <c r="R27" s="36"/>
      <c r="S27" s="36"/>
      <c r="T27" s="36"/>
      <c r="U27" s="36"/>
      <c r="V27" s="36"/>
      <c r="W27" s="36"/>
      <c r="X27" s="36"/>
      <c r="Y27" s="36"/>
      <c r="Z27" s="36"/>
      <c r="AA27" s="36"/>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row>
    <row r="28" spans="1:1026" s="25" customFormat="1" x14ac:dyDescent="0.2">
      <c r="A28" s="566"/>
      <c r="B28" s="232" t="s">
        <v>63</v>
      </c>
      <c r="C28" s="111" t="s">
        <v>177</v>
      </c>
      <c r="D28" s="200"/>
      <c r="E28" s="136"/>
      <c r="F28" s="151" t="s">
        <v>64</v>
      </c>
      <c r="G28" s="257" t="s">
        <v>35</v>
      </c>
      <c r="H28" s="264" t="s">
        <v>35</v>
      </c>
      <c r="I28" s="546"/>
      <c r="J28" s="257">
        <v>2</v>
      </c>
      <c r="K28" s="257"/>
      <c r="L28" s="257"/>
      <c r="M28" s="257">
        <v>6</v>
      </c>
      <c r="N28" s="257"/>
      <c r="O28" s="600"/>
      <c r="P28" s="36" t="s">
        <v>199</v>
      </c>
      <c r="Q28" s="36"/>
      <c r="R28" s="36"/>
      <c r="S28" s="36" t="s">
        <v>199</v>
      </c>
      <c r="T28" s="36"/>
      <c r="U28" s="36"/>
      <c r="V28" s="36"/>
      <c r="W28" s="36"/>
      <c r="X28" s="36"/>
      <c r="Y28" s="36"/>
      <c r="Z28" s="36"/>
      <c r="AA28" s="36"/>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row>
    <row r="29" spans="1:1026" s="25" customFormat="1" x14ac:dyDescent="0.2">
      <c r="A29" s="566"/>
      <c r="B29" s="62" t="s">
        <v>65</v>
      </c>
      <c r="C29" s="164" t="s">
        <v>153</v>
      </c>
      <c r="D29" s="66"/>
      <c r="E29" s="112"/>
      <c r="F29" s="112" t="s">
        <v>154</v>
      </c>
      <c r="G29" s="241">
        <v>1</v>
      </c>
      <c r="H29" s="115">
        <v>1</v>
      </c>
      <c r="I29" s="546"/>
      <c r="J29" s="90"/>
      <c r="K29" s="90"/>
      <c r="L29" s="90"/>
      <c r="M29" s="90">
        <v>8</v>
      </c>
      <c r="N29" s="90"/>
      <c r="O29" s="600"/>
      <c r="P29" s="36"/>
      <c r="Q29" s="36"/>
      <c r="R29" s="36"/>
      <c r="S29" s="36" t="s">
        <v>199</v>
      </c>
      <c r="T29" s="36"/>
      <c r="U29" s="36"/>
      <c r="V29" s="36"/>
      <c r="W29" s="36"/>
      <c r="X29" s="36"/>
      <c r="Y29" s="36"/>
      <c r="Z29" s="36"/>
      <c r="AA29" s="36"/>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row>
    <row r="30" spans="1:1026" s="25" customFormat="1" ht="15" thickBot="1" x14ac:dyDescent="0.25">
      <c r="A30" s="566"/>
      <c r="B30" s="419"/>
      <c r="C30" s="166"/>
      <c r="D30" s="51"/>
      <c r="E30" s="137"/>
      <c r="F30" s="137" t="s">
        <v>106</v>
      </c>
      <c r="G30" s="242">
        <v>1</v>
      </c>
      <c r="H30" s="265"/>
      <c r="I30" s="537"/>
      <c r="J30" s="78"/>
      <c r="K30" s="78"/>
      <c r="L30" s="78"/>
      <c r="M30" s="78"/>
      <c r="N30" s="78"/>
      <c r="O30" s="601"/>
      <c r="P30" s="36"/>
      <c r="Q30" s="36"/>
      <c r="R30" s="36"/>
      <c r="S30" s="36"/>
      <c r="T30" s="36"/>
      <c r="U30" s="36"/>
      <c r="V30" s="36"/>
      <c r="W30" s="36"/>
      <c r="X30" s="36"/>
      <c r="Y30" s="36"/>
      <c r="Z30" s="36"/>
      <c r="AA30" s="36"/>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row>
    <row r="31" spans="1:1026" s="25" customFormat="1" ht="16.5" thickTop="1" x14ac:dyDescent="0.2">
      <c r="A31" s="565" t="s">
        <v>334</v>
      </c>
      <c r="B31" s="131" t="s">
        <v>339</v>
      </c>
      <c r="C31" s="252" t="s">
        <v>240</v>
      </c>
      <c r="D31" s="158"/>
      <c r="E31" s="562" t="s">
        <v>206</v>
      </c>
      <c r="F31" s="112" t="s">
        <v>249</v>
      </c>
      <c r="G31" s="241">
        <v>2</v>
      </c>
      <c r="H31" s="146">
        <v>1</v>
      </c>
      <c r="I31" s="538">
        <v>3</v>
      </c>
      <c r="J31" s="90">
        <v>4</v>
      </c>
      <c r="K31" s="90">
        <v>4</v>
      </c>
      <c r="L31" s="272"/>
      <c r="M31" s="90">
        <v>8</v>
      </c>
      <c r="N31" s="90">
        <v>9</v>
      </c>
      <c r="O31" s="606">
        <f>SUM(N31,N34,M34,M31,J31,J37,L37,M37)</f>
        <v>42.5</v>
      </c>
      <c r="P31" s="36" t="s">
        <v>199</v>
      </c>
      <c r="Q31" s="36" t="s">
        <v>199</v>
      </c>
      <c r="R31" s="36" t="s">
        <v>199</v>
      </c>
      <c r="S31" s="36"/>
      <c r="T31" s="36"/>
      <c r="U31" s="36"/>
      <c r="V31" s="36" t="s">
        <v>199</v>
      </c>
      <c r="W31" s="36"/>
      <c r="X31" s="36"/>
      <c r="Y31" s="36"/>
      <c r="Z31" s="36"/>
      <c r="AA31" s="36"/>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row>
    <row r="32" spans="1:1026" s="25" customFormat="1" ht="15.6" customHeight="1" x14ac:dyDescent="0.2">
      <c r="A32" s="566"/>
      <c r="B32" s="61"/>
      <c r="C32" s="238"/>
      <c r="D32" s="158"/>
      <c r="E32" s="544"/>
      <c r="F32" s="112" t="s">
        <v>66</v>
      </c>
      <c r="G32" s="241">
        <v>1</v>
      </c>
      <c r="H32" s="266"/>
      <c r="I32" s="546"/>
      <c r="J32" s="162"/>
      <c r="K32" s="90"/>
      <c r="L32" s="272"/>
      <c r="M32" s="162"/>
      <c r="N32" s="162"/>
      <c r="O32" s="607"/>
      <c r="P32" s="36"/>
      <c r="Q32" s="36"/>
      <c r="R32" s="36"/>
      <c r="S32" s="36"/>
      <c r="T32" s="36"/>
      <c r="U32" s="36"/>
      <c r="V32" s="36"/>
      <c r="W32" s="36"/>
      <c r="X32" s="36"/>
      <c r="Y32" s="36"/>
      <c r="Z32" s="36"/>
      <c r="AA32" s="36"/>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row>
    <row r="33" spans="1:1026" s="25" customFormat="1" ht="15.6" customHeight="1" x14ac:dyDescent="0.2">
      <c r="A33" s="566"/>
      <c r="B33" s="235"/>
      <c r="C33" s="238"/>
      <c r="D33" s="158"/>
      <c r="E33" s="564"/>
      <c r="F33" s="112" t="s">
        <v>214</v>
      </c>
      <c r="G33" s="241">
        <v>2</v>
      </c>
      <c r="H33" s="263"/>
      <c r="I33" s="539"/>
      <c r="J33" s="257"/>
      <c r="K33" s="257"/>
      <c r="L33" s="257"/>
      <c r="M33" s="257"/>
      <c r="N33" s="90"/>
      <c r="O33" s="607"/>
      <c r="P33" s="36"/>
      <c r="Q33" s="36"/>
      <c r="R33" s="36"/>
      <c r="S33" s="36"/>
      <c r="T33" s="36"/>
      <c r="U33" s="36"/>
      <c r="V33" s="36"/>
      <c r="W33" s="36"/>
      <c r="X33" s="36"/>
      <c r="Y33" s="36"/>
      <c r="Z33" s="36"/>
      <c r="AA33" s="36"/>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row>
    <row r="34" spans="1:1026" s="25" customFormat="1" ht="15.75" x14ac:dyDescent="0.2">
      <c r="A34" s="566"/>
      <c r="B34" s="230" t="s">
        <v>393</v>
      </c>
      <c r="C34" s="196" t="s">
        <v>241</v>
      </c>
      <c r="D34" s="253"/>
      <c r="E34" s="543" t="s">
        <v>206</v>
      </c>
      <c r="F34" s="135" t="s">
        <v>249</v>
      </c>
      <c r="G34" s="147">
        <v>2</v>
      </c>
      <c r="H34" s="267">
        <v>1</v>
      </c>
      <c r="I34" s="540">
        <v>3</v>
      </c>
      <c r="J34" s="271"/>
      <c r="K34" s="271">
        <v>3.5</v>
      </c>
      <c r="L34" s="275"/>
      <c r="M34" s="90">
        <v>8</v>
      </c>
      <c r="N34" s="271">
        <v>2</v>
      </c>
      <c r="O34" s="607"/>
      <c r="P34" s="36"/>
      <c r="Q34" s="36" t="s">
        <v>199</v>
      </c>
      <c r="R34" s="36" t="s">
        <v>199</v>
      </c>
      <c r="S34" s="36"/>
      <c r="T34" s="36"/>
      <c r="U34" s="36"/>
      <c r="V34" s="36" t="s">
        <v>199</v>
      </c>
      <c r="W34" s="36"/>
      <c r="X34" s="36"/>
      <c r="Y34" s="36"/>
      <c r="Z34" s="36"/>
      <c r="AA34" s="36"/>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row>
    <row r="35" spans="1:1026" s="25" customFormat="1" ht="15.6" customHeight="1" x14ac:dyDescent="0.2">
      <c r="A35" s="566"/>
      <c r="B35" s="131"/>
      <c r="C35" s="65"/>
      <c r="D35" s="158"/>
      <c r="E35" s="544"/>
      <c r="F35" s="112" t="s">
        <v>38</v>
      </c>
      <c r="G35" s="241">
        <v>1</v>
      </c>
      <c r="H35" s="262"/>
      <c r="I35" s="546"/>
      <c r="J35" s="90"/>
      <c r="K35" s="90"/>
      <c r="L35" s="272"/>
      <c r="M35" s="162"/>
      <c r="N35" s="90"/>
      <c r="O35" s="607"/>
      <c r="P35" s="36"/>
      <c r="Q35" s="36"/>
      <c r="R35" s="36"/>
      <c r="S35" s="36"/>
      <c r="T35" s="36"/>
      <c r="U35" s="36"/>
      <c r="V35" s="36"/>
      <c r="W35" s="36"/>
      <c r="X35" s="36"/>
      <c r="Y35" s="36"/>
      <c r="Z35" s="36"/>
      <c r="AA35" s="36"/>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row>
    <row r="36" spans="1:1026" s="25" customFormat="1" ht="15.6" customHeight="1" x14ac:dyDescent="0.2">
      <c r="A36" s="566"/>
      <c r="B36" s="208"/>
      <c r="C36" s="65"/>
      <c r="D36" s="159"/>
      <c r="E36" s="545"/>
      <c r="F36" s="153" t="s">
        <v>248</v>
      </c>
      <c r="G36" s="244">
        <v>2</v>
      </c>
      <c r="H36" s="268"/>
      <c r="I36" s="547"/>
      <c r="J36" s="217"/>
      <c r="K36" s="217"/>
      <c r="L36" s="217"/>
      <c r="M36" s="90"/>
      <c r="N36" s="90"/>
      <c r="O36" s="607"/>
      <c r="P36" s="36"/>
      <c r="Q36" s="36"/>
      <c r="R36" s="36"/>
      <c r="S36" s="36"/>
      <c r="T36" s="36"/>
      <c r="U36" s="36"/>
      <c r="V36" s="36"/>
      <c r="W36" s="36"/>
      <c r="X36" s="36"/>
      <c r="Y36" s="36"/>
      <c r="Z36" s="36"/>
      <c r="AA36" s="36"/>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row>
    <row r="37" spans="1:1026" s="25" customFormat="1" ht="15.75" x14ac:dyDescent="0.2">
      <c r="A37" s="566"/>
      <c r="B37" s="131" t="s">
        <v>340</v>
      </c>
      <c r="C37" s="254" t="s">
        <v>242</v>
      </c>
      <c r="D37" s="158"/>
      <c r="E37" s="609" t="s">
        <v>206</v>
      </c>
      <c r="F37" s="112"/>
      <c r="G37" s="241"/>
      <c r="H37" s="146">
        <v>1</v>
      </c>
      <c r="I37" s="616">
        <v>3</v>
      </c>
      <c r="J37" s="90">
        <v>2</v>
      </c>
      <c r="K37" s="90">
        <v>2.75</v>
      </c>
      <c r="L37" s="90">
        <v>1.5</v>
      </c>
      <c r="M37" s="271">
        <v>8</v>
      </c>
      <c r="N37" s="271"/>
      <c r="O37" s="607"/>
      <c r="P37" s="36"/>
      <c r="Q37" s="36" t="s">
        <v>199</v>
      </c>
      <c r="R37" s="36" t="s">
        <v>199</v>
      </c>
      <c r="S37" s="36"/>
      <c r="T37" s="36"/>
      <c r="U37" s="36"/>
      <c r="V37" s="36" t="s">
        <v>199</v>
      </c>
      <c r="W37" s="36"/>
      <c r="X37" s="36"/>
      <c r="Y37" s="36"/>
      <c r="Z37" s="36"/>
      <c r="AA37" s="36"/>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row>
    <row r="38" spans="1:1026" s="25" customFormat="1" x14ac:dyDescent="0.2">
      <c r="A38" s="566"/>
      <c r="B38" s="131"/>
      <c r="C38" s="65"/>
      <c r="D38" s="158"/>
      <c r="E38" s="600"/>
      <c r="F38" s="112" t="s">
        <v>245</v>
      </c>
      <c r="G38" s="241">
        <v>1</v>
      </c>
      <c r="H38" s="262"/>
      <c r="I38" s="597"/>
      <c r="J38" s="90"/>
      <c r="K38" s="90"/>
      <c r="L38" s="162"/>
      <c r="M38" s="90"/>
      <c r="N38" s="90"/>
      <c r="O38" s="607"/>
      <c r="P38" s="36"/>
      <c r="Q38" s="36"/>
      <c r="R38" s="36"/>
      <c r="S38" s="36"/>
      <c r="T38" s="36"/>
      <c r="U38" s="36"/>
      <c r="V38" s="36"/>
      <c r="W38" s="36"/>
      <c r="X38" s="36"/>
      <c r="Y38" s="36"/>
      <c r="Z38" s="36"/>
      <c r="AA38" s="36"/>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row>
    <row r="39" spans="1:1026" s="25" customFormat="1" ht="15" thickBot="1" x14ac:dyDescent="0.25">
      <c r="A39" s="567"/>
      <c r="B39" s="209"/>
      <c r="C39" s="255"/>
      <c r="D39" s="160"/>
      <c r="E39" s="601"/>
      <c r="F39" s="137" t="s">
        <v>106</v>
      </c>
      <c r="G39" s="242">
        <v>1</v>
      </c>
      <c r="H39" s="265"/>
      <c r="I39" s="617"/>
      <c r="J39" s="78"/>
      <c r="K39" s="78"/>
      <c r="L39" s="78"/>
      <c r="M39" s="78"/>
      <c r="N39" s="78"/>
      <c r="O39" s="608"/>
      <c r="P39" s="36"/>
      <c r="Q39" s="36"/>
      <c r="R39" s="36"/>
      <c r="S39" s="36"/>
      <c r="T39" s="36"/>
      <c r="U39" s="36"/>
      <c r="V39" s="36"/>
      <c r="W39" s="36"/>
      <c r="X39" s="36"/>
      <c r="Y39" s="36"/>
      <c r="Z39" s="36"/>
      <c r="AA39" s="36"/>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row>
    <row r="40" spans="1:1026" s="25" customFormat="1" ht="16.5" thickTop="1" x14ac:dyDescent="0.2">
      <c r="A40" s="602" t="s">
        <v>335</v>
      </c>
      <c r="B40" s="131" t="s">
        <v>341</v>
      </c>
      <c r="C40" s="65" t="s">
        <v>243</v>
      </c>
      <c r="D40" s="158"/>
      <c r="E40" s="600" t="s">
        <v>206</v>
      </c>
      <c r="F40" s="112" t="s">
        <v>149</v>
      </c>
      <c r="G40" s="241">
        <v>1</v>
      </c>
      <c r="H40" s="183">
        <v>1</v>
      </c>
      <c r="I40" s="615">
        <v>3</v>
      </c>
      <c r="J40" s="90">
        <v>4</v>
      </c>
      <c r="K40" s="90">
        <v>3</v>
      </c>
      <c r="L40" s="90">
        <v>2</v>
      </c>
      <c r="M40" s="90">
        <v>8</v>
      </c>
      <c r="N40" s="90"/>
      <c r="O40" s="599">
        <f>SUM(M40,M42,L40,J40)</f>
        <v>32</v>
      </c>
      <c r="P40" s="36" t="s">
        <v>199</v>
      </c>
      <c r="Q40" s="36" t="s">
        <v>199</v>
      </c>
      <c r="R40" s="36" t="s">
        <v>199</v>
      </c>
      <c r="S40" s="36"/>
      <c r="T40" s="36"/>
      <c r="U40" s="36"/>
      <c r="V40" s="36" t="s">
        <v>199</v>
      </c>
      <c r="W40" s="36"/>
      <c r="X40" s="36"/>
      <c r="Y40" s="36"/>
      <c r="Z40" s="36"/>
      <c r="AA40" s="36"/>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row>
    <row r="41" spans="1:1026" s="25" customFormat="1" ht="15.6" customHeight="1" x14ac:dyDescent="0.2">
      <c r="A41" s="603"/>
      <c r="B41" s="131"/>
      <c r="C41" s="65"/>
      <c r="D41" s="114"/>
      <c r="E41" s="605"/>
      <c r="F41" s="112" t="s">
        <v>155</v>
      </c>
      <c r="G41" s="241">
        <v>1</v>
      </c>
      <c r="H41" s="236"/>
      <c r="I41" s="598"/>
      <c r="J41" s="90"/>
      <c r="K41" s="90"/>
      <c r="L41" s="162"/>
      <c r="M41" s="90"/>
      <c r="N41" s="90"/>
      <c r="O41" s="600"/>
      <c r="P41" s="36"/>
      <c r="Q41" s="36"/>
      <c r="R41" s="36"/>
      <c r="S41" s="36"/>
      <c r="T41" s="36"/>
      <c r="U41" s="36"/>
      <c r="V41" s="36"/>
      <c r="W41" s="36"/>
      <c r="X41" s="36"/>
      <c r="Y41" s="36"/>
      <c r="Z41" s="36"/>
      <c r="AA41" s="36"/>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row>
    <row r="42" spans="1:1026" s="25" customFormat="1" ht="15.75" x14ac:dyDescent="0.2">
      <c r="A42" s="603"/>
      <c r="B42" s="163" t="s">
        <v>342</v>
      </c>
      <c r="C42" s="249" t="s">
        <v>244</v>
      </c>
      <c r="D42" s="204"/>
      <c r="E42" s="563" t="s">
        <v>206</v>
      </c>
      <c r="F42" s="237" t="s">
        <v>67</v>
      </c>
      <c r="G42" s="243">
        <v>1</v>
      </c>
      <c r="H42" s="183">
        <v>1</v>
      </c>
      <c r="I42" s="536">
        <v>3</v>
      </c>
      <c r="J42" s="246"/>
      <c r="K42" s="246">
        <v>6</v>
      </c>
      <c r="L42" s="276"/>
      <c r="M42" s="246">
        <v>18</v>
      </c>
      <c r="N42" s="246"/>
      <c r="O42" s="600"/>
      <c r="P42" s="36"/>
      <c r="Q42" s="36" t="s">
        <v>199</v>
      </c>
      <c r="R42" s="36" t="s">
        <v>199</v>
      </c>
      <c r="S42" s="36"/>
      <c r="T42" s="36"/>
      <c r="U42" s="36"/>
      <c r="V42" s="36" t="s">
        <v>199</v>
      </c>
      <c r="W42" s="36"/>
      <c r="X42" s="36"/>
      <c r="Y42" s="36"/>
      <c r="Z42" s="36"/>
      <c r="AA42" s="36"/>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row>
    <row r="43" spans="1:1026" s="25" customFormat="1" x14ac:dyDescent="0.2">
      <c r="A43" s="603"/>
      <c r="B43" s="62"/>
      <c r="C43" s="164"/>
      <c r="D43" s="203"/>
      <c r="E43" s="544"/>
      <c r="F43" s="112" t="s">
        <v>149</v>
      </c>
      <c r="G43" s="241">
        <v>1</v>
      </c>
      <c r="H43" s="266"/>
      <c r="I43" s="546"/>
      <c r="J43" s="90"/>
      <c r="K43" s="90"/>
      <c r="L43" s="90"/>
      <c r="M43" s="90"/>
      <c r="N43" s="90"/>
      <c r="O43" s="600"/>
      <c r="P43" s="36"/>
      <c r="Q43" s="36"/>
      <c r="R43" s="36"/>
      <c r="S43" s="36"/>
      <c r="T43" s="36"/>
      <c r="U43" s="36"/>
      <c r="V43" s="36"/>
      <c r="W43" s="36"/>
      <c r="X43" s="36"/>
      <c r="Y43" s="36"/>
      <c r="Z43" s="36"/>
      <c r="AA43" s="36"/>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row>
    <row r="44" spans="1:1026" s="25" customFormat="1" ht="15" thickBot="1" x14ac:dyDescent="0.25">
      <c r="A44" s="604"/>
      <c r="B44" s="79"/>
      <c r="C44" s="161"/>
      <c r="D44" s="205"/>
      <c r="E44" s="548"/>
      <c r="F44" s="137" t="s">
        <v>155</v>
      </c>
      <c r="G44" s="242">
        <v>2</v>
      </c>
      <c r="H44" s="78"/>
      <c r="I44" s="537"/>
      <c r="J44" s="79"/>
      <c r="K44" s="79"/>
      <c r="L44" s="79"/>
      <c r="M44" s="79"/>
      <c r="N44" s="78"/>
      <c r="O44" s="601"/>
      <c r="P44" s="36"/>
      <c r="Q44" s="36"/>
      <c r="R44" s="36"/>
      <c r="S44" s="36"/>
      <c r="T44" s="36" t="s">
        <v>39</v>
      </c>
      <c r="U44" s="36"/>
      <c r="V44" s="36"/>
      <c r="W44" s="36"/>
      <c r="X44" s="36"/>
      <c r="Y44" s="36"/>
      <c r="Z44" s="36"/>
      <c r="AA44" s="36"/>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row>
    <row r="45" spans="1:1026" s="25" customFormat="1" ht="16.5" thickTop="1" x14ac:dyDescent="0.2">
      <c r="A45" s="566" t="s">
        <v>336</v>
      </c>
      <c r="B45" s="131" t="s">
        <v>343</v>
      </c>
      <c r="C45" s="611" t="s">
        <v>247</v>
      </c>
      <c r="D45" s="612"/>
      <c r="E45" s="562" t="s">
        <v>206</v>
      </c>
      <c r="F45" s="121" t="s">
        <v>156</v>
      </c>
      <c r="G45" s="241">
        <v>1</v>
      </c>
      <c r="H45" s="146">
        <v>1</v>
      </c>
      <c r="I45" s="538">
        <v>3</v>
      </c>
      <c r="J45" s="273">
        <v>4</v>
      </c>
      <c r="K45" s="152"/>
      <c r="L45" s="277"/>
      <c r="M45" s="90">
        <v>6</v>
      </c>
      <c r="N45" s="273"/>
      <c r="O45" s="562">
        <v>10</v>
      </c>
      <c r="P45" s="44" t="s">
        <v>199</v>
      </c>
      <c r="Q45" s="36"/>
      <c r="R45" s="36" t="s">
        <v>199</v>
      </c>
      <c r="S45" s="36" t="s">
        <v>199</v>
      </c>
      <c r="T45" s="36"/>
      <c r="U45" s="36"/>
      <c r="V45" s="36" t="s">
        <v>199</v>
      </c>
      <c r="W45" s="36"/>
      <c r="X45" s="36"/>
      <c r="Y45" s="36"/>
      <c r="Z45" s="36"/>
      <c r="AA45" s="36"/>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row>
    <row r="46" spans="1:1026" s="25" customFormat="1" ht="28.5" customHeight="1" thickBot="1" x14ac:dyDescent="0.25">
      <c r="A46" s="566"/>
      <c r="B46" s="152"/>
      <c r="C46" s="613" t="s">
        <v>246</v>
      </c>
      <c r="D46" s="614"/>
      <c r="E46" s="548"/>
      <c r="F46" s="245" t="s">
        <v>120</v>
      </c>
      <c r="G46" s="258">
        <v>1</v>
      </c>
      <c r="H46" s="269"/>
      <c r="I46" s="537"/>
      <c r="J46" s="79"/>
      <c r="K46" s="79"/>
      <c r="L46" s="79"/>
      <c r="M46" s="79"/>
      <c r="N46" s="78"/>
      <c r="O46" s="548"/>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row>
    <row r="47" spans="1:1026" s="25" customFormat="1" ht="16.5" thickTop="1" x14ac:dyDescent="0.25">
      <c r="A47" s="610" t="s">
        <v>68</v>
      </c>
      <c r="B47" s="610"/>
      <c r="C47" s="610"/>
      <c r="D47" s="610"/>
      <c r="E47" s="154"/>
      <c r="F47" s="154"/>
      <c r="G47" s="154"/>
      <c r="H47" s="154"/>
      <c r="I47" s="270">
        <f t="shared" ref="I47:O47" si="0">SUM(I11:I46)</f>
        <v>30</v>
      </c>
      <c r="J47" s="274">
        <f t="shared" si="0"/>
        <v>29.5</v>
      </c>
      <c r="K47" s="274">
        <f t="shared" si="0"/>
        <v>19.25</v>
      </c>
      <c r="L47" s="274">
        <f t="shared" si="0"/>
        <v>4.5</v>
      </c>
      <c r="M47" s="274">
        <f t="shared" si="0"/>
        <v>124</v>
      </c>
      <c r="N47" s="274">
        <f t="shared" si="0"/>
        <v>85</v>
      </c>
      <c r="O47" s="274">
        <f t="shared" si="0"/>
        <v>226</v>
      </c>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c r="ALJ47" s="27"/>
      <c r="ALK47" s="27"/>
      <c r="ALL47" s="27"/>
      <c r="ALM47" s="27"/>
      <c r="ALN47" s="27"/>
      <c r="ALO47" s="27"/>
      <c r="ALP47" s="27"/>
      <c r="ALQ47" s="27"/>
      <c r="ALR47" s="27"/>
      <c r="ALS47" s="27"/>
      <c r="ALT47" s="27"/>
      <c r="ALU47" s="27"/>
      <c r="ALV47" s="27"/>
      <c r="ALW47" s="27"/>
      <c r="ALX47" s="27"/>
      <c r="ALY47" s="27"/>
      <c r="ALZ47" s="27"/>
      <c r="AMA47" s="27"/>
      <c r="AMB47" s="27"/>
      <c r="AMC47" s="27"/>
      <c r="AMD47" s="27"/>
      <c r="AME47" s="27"/>
      <c r="AMF47" s="27"/>
      <c r="AMG47" s="27"/>
      <c r="AMH47" s="27"/>
      <c r="AMI47" s="27"/>
      <c r="AMJ47" s="27"/>
      <c r="AMK47" s="27"/>
      <c r="AML47" s="27"/>
    </row>
    <row r="48" spans="1:1026" x14ac:dyDescent="0.2">
      <c r="B48" s="14"/>
      <c r="C48" s="1" t="s">
        <v>41</v>
      </c>
      <c r="D48" s="1"/>
      <c r="E48" s="1"/>
      <c r="F48" s="1"/>
      <c r="G48" s="20"/>
      <c r="H48" s="20" t="s">
        <v>42</v>
      </c>
      <c r="I48" s="20"/>
      <c r="J48" s="35"/>
      <c r="K48" s="16"/>
      <c r="L48" s="16"/>
      <c r="M48" s="16"/>
      <c r="R48" s="16"/>
    </row>
    <row r="49" spans="2:1026" x14ac:dyDescent="0.2">
      <c r="B49" s="21" t="s">
        <v>217</v>
      </c>
      <c r="C49" s="1"/>
      <c r="D49" s="1"/>
      <c r="E49" s="1"/>
      <c r="F49" s="1"/>
      <c r="G49" s="9"/>
      <c r="H49" s="1"/>
      <c r="I49" s="9"/>
      <c r="J49" s="9"/>
      <c r="R49" s="16"/>
    </row>
    <row r="50" spans="2:1026" x14ac:dyDescent="0.2">
      <c r="B50" s="139" t="s">
        <v>150</v>
      </c>
      <c r="C50" s="7"/>
      <c r="D50" s="7"/>
      <c r="E50" s="7"/>
      <c r="F50" s="7"/>
      <c r="G50" s="38"/>
      <c r="H50" s="7"/>
      <c r="I50" s="9"/>
      <c r="J50" s="9"/>
    </row>
    <row r="51" spans="2:1026" s="25" customFormat="1" x14ac:dyDescent="0.2">
      <c r="B51" s="139" t="s">
        <v>107</v>
      </c>
      <c r="C51" s="27"/>
      <c r="D51" s="27"/>
      <c r="E51" s="27"/>
      <c r="F51" s="27"/>
      <c r="G51" s="36"/>
      <c r="H51" s="27"/>
      <c r="I51" s="36"/>
      <c r="J51" s="36"/>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c r="AMJ51" s="27"/>
      <c r="AMK51" s="27"/>
      <c r="AML51" s="27"/>
    </row>
    <row r="52" spans="2:1026" x14ac:dyDescent="0.2">
      <c r="B52" s="10" t="s">
        <v>43</v>
      </c>
      <c r="C52" s="1"/>
      <c r="D52" s="1"/>
      <c r="E52" s="1"/>
      <c r="F52" s="1"/>
      <c r="G52" s="9"/>
      <c r="H52" s="1"/>
      <c r="I52" s="9"/>
      <c r="J52" s="9"/>
    </row>
    <row r="53" spans="2:1026" s="23" customFormat="1" x14ac:dyDescent="0.2">
      <c r="B53" s="27" t="s">
        <v>108</v>
      </c>
      <c r="C53" s="7"/>
      <c r="D53" s="7"/>
      <c r="E53" s="7"/>
      <c r="F53" s="7"/>
      <c r="G53" s="38"/>
      <c r="H53" s="7"/>
      <c r="I53" s="38"/>
      <c r="J53" s="38"/>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c r="JE53" s="16"/>
      <c r="JF53" s="16"/>
      <c r="JG53" s="16"/>
      <c r="JH53" s="16"/>
      <c r="JI53" s="16"/>
      <c r="JJ53" s="16"/>
      <c r="JK53" s="16"/>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6"/>
      <c r="NI53" s="16"/>
      <c r="NJ53" s="16"/>
      <c r="NK53" s="16"/>
      <c r="NL53" s="16"/>
      <c r="NM53" s="16"/>
      <c r="NN53" s="16"/>
      <c r="NO53" s="16"/>
      <c r="NP53" s="16"/>
      <c r="NQ53" s="16"/>
      <c r="NR53" s="16"/>
      <c r="NS53" s="16"/>
      <c r="NT53" s="16"/>
      <c r="NU53" s="16"/>
      <c r="NV53" s="16"/>
      <c r="NW53" s="16"/>
      <c r="NX53" s="16"/>
      <c r="NY53" s="16"/>
      <c r="NZ53" s="16"/>
      <c r="OA53" s="16"/>
      <c r="OB53" s="16"/>
      <c r="OC53" s="16"/>
      <c r="OD53" s="16"/>
      <c r="OE53" s="16"/>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6"/>
      <c r="SC53" s="16"/>
      <c r="SD53" s="16"/>
      <c r="SE53" s="16"/>
      <c r="SF53" s="16"/>
      <c r="SG53" s="16"/>
      <c r="SH53" s="16"/>
      <c r="SI53" s="16"/>
      <c r="SJ53" s="16"/>
      <c r="SK53" s="16"/>
      <c r="SL53" s="16"/>
      <c r="SM53" s="16"/>
      <c r="SN53" s="16"/>
      <c r="SO53" s="16"/>
      <c r="SP53" s="16"/>
      <c r="SQ53" s="16"/>
      <c r="SR53" s="16"/>
      <c r="SS53" s="16"/>
      <c r="ST53" s="16"/>
      <c r="SU53" s="16"/>
      <c r="SV53" s="16"/>
      <c r="SW53" s="16"/>
      <c r="SX53" s="16"/>
      <c r="SY53" s="16"/>
      <c r="SZ53" s="16"/>
      <c r="TA53" s="16"/>
      <c r="TB53" s="16"/>
      <c r="TC53" s="16"/>
      <c r="TD53" s="16"/>
      <c r="TE53" s="16"/>
      <c r="TF53" s="16"/>
      <c r="TG53" s="16"/>
      <c r="TH53" s="16"/>
      <c r="TI53" s="16"/>
      <c r="TJ53" s="16"/>
      <c r="TK53" s="16"/>
      <c r="TL53" s="16"/>
      <c r="TM53" s="16"/>
      <c r="TN53" s="16"/>
      <c r="TO53" s="16"/>
      <c r="TP53" s="16"/>
      <c r="TQ53" s="16"/>
      <c r="TR53" s="16"/>
      <c r="TS53" s="16"/>
      <c r="TT53" s="16"/>
      <c r="TU53" s="16"/>
      <c r="TV53" s="16"/>
      <c r="TW53" s="16"/>
      <c r="TX53" s="16"/>
      <c r="TY53" s="16"/>
      <c r="TZ53" s="16"/>
      <c r="UA53" s="16"/>
      <c r="UB53" s="16"/>
      <c r="UC53" s="16"/>
      <c r="UD53" s="16"/>
      <c r="UE53" s="16"/>
      <c r="UF53" s="16"/>
      <c r="UG53" s="16"/>
      <c r="UH53" s="16"/>
      <c r="UI53" s="16"/>
      <c r="UJ53" s="16"/>
      <c r="UK53" s="16"/>
      <c r="UL53" s="16"/>
      <c r="UM53" s="16"/>
      <c r="UN53" s="16"/>
      <c r="UO53" s="16"/>
      <c r="UP53" s="16"/>
      <c r="UQ53" s="16"/>
      <c r="UR53" s="16"/>
      <c r="US53" s="16"/>
      <c r="UT53" s="16"/>
      <c r="UU53" s="16"/>
      <c r="UV53" s="16"/>
      <c r="UW53" s="16"/>
      <c r="UX53" s="16"/>
      <c r="UY53" s="16"/>
      <c r="UZ53" s="16"/>
      <c r="VA53" s="16"/>
      <c r="VB53" s="16"/>
      <c r="VC53" s="16"/>
      <c r="VD53" s="16"/>
      <c r="VE53" s="16"/>
      <c r="VF53" s="16"/>
      <c r="VG53" s="16"/>
      <c r="VH53" s="16"/>
      <c r="VI53" s="16"/>
      <c r="VJ53" s="16"/>
      <c r="VK53" s="16"/>
      <c r="VL53" s="16"/>
      <c r="VM53" s="16"/>
      <c r="VN53" s="16"/>
      <c r="VO53" s="16"/>
      <c r="VP53" s="16"/>
      <c r="VQ53" s="16"/>
      <c r="VR53" s="16"/>
      <c r="VS53" s="16"/>
      <c r="VT53" s="16"/>
      <c r="VU53" s="16"/>
      <c r="VV53" s="16"/>
      <c r="VW53" s="16"/>
      <c r="VX53" s="16"/>
      <c r="VY53" s="16"/>
      <c r="VZ53" s="16"/>
      <c r="WA53" s="16"/>
      <c r="WB53" s="16"/>
      <c r="WC53" s="16"/>
      <c r="WD53" s="16"/>
      <c r="WE53" s="16"/>
      <c r="WF53" s="16"/>
      <c r="WG53" s="16"/>
      <c r="WH53" s="16"/>
      <c r="WI53" s="16"/>
      <c r="WJ53" s="16"/>
      <c r="WK53" s="16"/>
      <c r="WL53" s="16"/>
      <c r="WM53" s="16"/>
      <c r="WN53" s="16"/>
      <c r="WO53" s="16"/>
      <c r="WP53" s="16"/>
      <c r="WQ53" s="16"/>
      <c r="WR53" s="16"/>
      <c r="WS53" s="16"/>
      <c r="WT53" s="16"/>
      <c r="WU53" s="16"/>
      <c r="WV53" s="16"/>
      <c r="WW53" s="16"/>
      <c r="WX53" s="16"/>
      <c r="WY53" s="16"/>
      <c r="WZ53" s="16"/>
      <c r="XA53" s="16"/>
      <c r="XB53" s="16"/>
      <c r="XC53" s="16"/>
      <c r="XD53" s="16"/>
      <c r="XE53" s="16"/>
      <c r="XF53" s="16"/>
      <c r="XG53" s="16"/>
      <c r="XH53" s="16"/>
      <c r="XI53" s="16"/>
      <c r="XJ53" s="16"/>
      <c r="XK53" s="16"/>
      <c r="XL53" s="16"/>
      <c r="XM53" s="16"/>
      <c r="XN53" s="16"/>
      <c r="XO53" s="16"/>
      <c r="XP53" s="16"/>
      <c r="XQ53" s="16"/>
      <c r="XR53" s="16"/>
      <c r="XS53" s="16"/>
      <c r="XT53" s="16"/>
      <c r="XU53" s="16"/>
      <c r="XV53" s="16"/>
      <c r="XW53" s="16"/>
      <c r="XX53" s="16"/>
      <c r="XY53" s="16"/>
      <c r="XZ53" s="16"/>
      <c r="YA53" s="16"/>
      <c r="YB53" s="16"/>
      <c r="YC53" s="16"/>
      <c r="YD53" s="16"/>
      <c r="YE53" s="16"/>
      <c r="YF53" s="16"/>
      <c r="YG53" s="16"/>
      <c r="YH53" s="16"/>
      <c r="YI53" s="16"/>
      <c r="YJ53" s="16"/>
      <c r="YK53" s="16"/>
      <c r="YL53" s="16"/>
      <c r="YM53" s="16"/>
      <c r="YN53" s="16"/>
      <c r="YO53" s="16"/>
      <c r="YP53" s="16"/>
      <c r="YQ53" s="16"/>
      <c r="YR53" s="16"/>
      <c r="YS53" s="16"/>
      <c r="YT53" s="16"/>
      <c r="YU53" s="16"/>
      <c r="YV53" s="16"/>
      <c r="YW53" s="16"/>
      <c r="YX53" s="16"/>
      <c r="YY53" s="16"/>
      <c r="YZ53" s="16"/>
      <c r="ZA53" s="16"/>
      <c r="ZB53" s="16"/>
      <c r="ZC53" s="16"/>
      <c r="ZD53" s="16"/>
      <c r="ZE53" s="16"/>
      <c r="ZF53" s="16"/>
      <c r="ZG53" s="16"/>
      <c r="ZH53" s="16"/>
      <c r="ZI53" s="16"/>
      <c r="ZJ53" s="16"/>
      <c r="ZK53" s="16"/>
      <c r="ZL53" s="16"/>
      <c r="ZM53" s="16"/>
      <c r="ZN53" s="16"/>
      <c r="ZO53" s="16"/>
      <c r="ZP53" s="16"/>
      <c r="ZQ53" s="16"/>
      <c r="ZR53" s="16"/>
      <c r="ZS53" s="16"/>
      <c r="ZT53" s="16"/>
      <c r="ZU53" s="16"/>
      <c r="ZV53" s="16"/>
      <c r="ZW53" s="16"/>
      <c r="ZX53" s="16"/>
      <c r="ZY53" s="16"/>
      <c r="ZZ53" s="16"/>
      <c r="AAA53" s="16"/>
      <c r="AAB53" s="16"/>
      <c r="AAC53" s="16"/>
      <c r="AAD53" s="16"/>
      <c r="AAE53" s="16"/>
      <c r="AAF53" s="16"/>
      <c r="AAG53" s="16"/>
      <c r="AAH53" s="16"/>
      <c r="AAI53" s="16"/>
      <c r="AAJ53" s="16"/>
      <c r="AAK53" s="16"/>
      <c r="AAL53" s="16"/>
      <c r="AAM53" s="16"/>
      <c r="AAN53" s="16"/>
      <c r="AAO53" s="16"/>
      <c r="AAP53" s="16"/>
      <c r="AAQ53" s="16"/>
      <c r="AAR53" s="16"/>
      <c r="AAS53" s="16"/>
      <c r="AAT53" s="16"/>
      <c r="AAU53" s="16"/>
      <c r="AAV53" s="16"/>
      <c r="AAW53" s="16"/>
      <c r="AAX53" s="16"/>
      <c r="AAY53" s="16"/>
      <c r="AAZ53" s="16"/>
      <c r="ABA53" s="16"/>
      <c r="ABB53" s="16"/>
      <c r="ABC53" s="16"/>
      <c r="ABD53" s="16"/>
      <c r="ABE53" s="16"/>
      <c r="ABF53" s="16"/>
      <c r="ABG53" s="16"/>
      <c r="ABH53" s="16"/>
      <c r="ABI53" s="16"/>
      <c r="ABJ53" s="16"/>
      <c r="ABK53" s="16"/>
      <c r="ABL53" s="16"/>
      <c r="ABM53" s="16"/>
      <c r="ABN53" s="16"/>
      <c r="ABO53" s="16"/>
      <c r="ABP53" s="16"/>
      <c r="ABQ53" s="16"/>
      <c r="ABR53" s="16"/>
      <c r="ABS53" s="16"/>
      <c r="ABT53" s="16"/>
      <c r="ABU53" s="16"/>
      <c r="ABV53" s="16"/>
      <c r="ABW53" s="16"/>
      <c r="ABX53" s="16"/>
      <c r="ABY53" s="16"/>
      <c r="ABZ53" s="16"/>
      <c r="ACA53" s="16"/>
      <c r="ACB53" s="16"/>
      <c r="ACC53" s="16"/>
      <c r="ACD53" s="16"/>
      <c r="ACE53" s="16"/>
      <c r="ACF53" s="16"/>
      <c r="ACG53" s="16"/>
      <c r="ACH53" s="16"/>
      <c r="ACI53" s="16"/>
      <c r="ACJ53" s="16"/>
      <c r="ACK53" s="16"/>
      <c r="ACL53" s="16"/>
      <c r="ACM53" s="16"/>
      <c r="ACN53" s="16"/>
      <c r="ACO53" s="16"/>
      <c r="ACP53" s="16"/>
      <c r="ACQ53" s="16"/>
      <c r="ACR53" s="16"/>
      <c r="ACS53" s="16"/>
      <c r="ACT53" s="16"/>
      <c r="ACU53" s="16"/>
      <c r="ACV53" s="16"/>
      <c r="ACW53" s="16"/>
      <c r="ACX53" s="16"/>
      <c r="ACY53" s="16"/>
      <c r="ACZ53" s="16"/>
      <c r="ADA53" s="16"/>
      <c r="ADB53" s="16"/>
      <c r="ADC53" s="16"/>
      <c r="ADD53" s="16"/>
      <c r="ADE53" s="16"/>
      <c r="ADF53" s="16"/>
      <c r="ADG53" s="16"/>
      <c r="ADH53" s="16"/>
      <c r="ADI53" s="16"/>
      <c r="ADJ53" s="16"/>
      <c r="ADK53" s="16"/>
      <c r="ADL53" s="16"/>
      <c r="ADM53" s="16"/>
      <c r="ADN53" s="16"/>
      <c r="ADO53" s="16"/>
      <c r="ADP53" s="16"/>
      <c r="ADQ53" s="16"/>
      <c r="ADR53" s="16"/>
      <c r="ADS53" s="16"/>
      <c r="ADT53" s="16"/>
      <c r="ADU53" s="16"/>
      <c r="ADV53" s="16"/>
      <c r="ADW53" s="16"/>
      <c r="ADX53" s="16"/>
      <c r="ADY53" s="16"/>
      <c r="ADZ53" s="16"/>
      <c r="AEA53" s="16"/>
      <c r="AEB53" s="16"/>
      <c r="AEC53" s="16"/>
      <c r="AED53" s="16"/>
      <c r="AEE53" s="16"/>
      <c r="AEF53" s="16"/>
      <c r="AEG53" s="16"/>
      <c r="AEH53" s="16"/>
      <c r="AEI53" s="16"/>
      <c r="AEJ53" s="16"/>
      <c r="AEK53" s="16"/>
      <c r="AEL53" s="16"/>
      <c r="AEM53" s="16"/>
      <c r="AEN53" s="16"/>
      <c r="AEO53" s="16"/>
      <c r="AEP53" s="16"/>
      <c r="AEQ53" s="16"/>
      <c r="AER53" s="16"/>
      <c r="AES53" s="16"/>
      <c r="AET53" s="16"/>
      <c r="AEU53" s="16"/>
      <c r="AEV53" s="16"/>
      <c r="AEW53" s="16"/>
      <c r="AEX53" s="16"/>
      <c r="AEY53" s="16"/>
      <c r="AEZ53" s="16"/>
      <c r="AFA53" s="16"/>
      <c r="AFB53" s="16"/>
      <c r="AFC53" s="16"/>
      <c r="AFD53" s="16"/>
      <c r="AFE53" s="16"/>
      <c r="AFF53" s="16"/>
      <c r="AFG53" s="16"/>
      <c r="AFH53" s="16"/>
      <c r="AFI53" s="16"/>
      <c r="AFJ53" s="16"/>
      <c r="AFK53" s="16"/>
      <c r="AFL53" s="16"/>
      <c r="AFM53" s="16"/>
      <c r="AFN53" s="16"/>
      <c r="AFO53" s="16"/>
      <c r="AFP53" s="16"/>
      <c r="AFQ53" s="16"/>
      <c r="AFR53" s="16"/>
      <c r="AFS53" s="16"/>
      <c r="AFT53" s="16"/>
      <c r="AFU53" s="16"/>
      <c r="AFV53" s="16"/>
      <c r="AFW53" s="16"/>
      <c r="AFX53" s="16"/>
      <c r="AFY53" s="16"/>
      <c r="AFZ53" s="16"/>
      <c r="AGA53" s="16"/>
      <c r="AGB53" s="16"/>
      <c r="AGC53" s="16"/>
      <c r="AGD53" s="16"/>
      <c r="AGE53" s="16"/>
      <c r="AGF53" s="16"/>
      <c r="AGG53" s="16"/>
      <c r="AGH53" s="16"/>
      <c r="AGI53" s="16"/>
      <c r="AGJ53" s="16"/>
      <c r="AGK53" s="16"/>
      <c r="AGL53" s="16"/>
      <c r="AGM53" s="16"/>
      <c r="AGN53" s="16"/>
      <c r="AGO53" s="16"/>
      <c r="AGP53" s="16"/>
      <c r="AGQ53" s="16"/>
      <c r="AGR53" s="16"/>
      <c r="AGS53" s="16"/>
      <c r="AGT53" s="16"/>
      <c r="AGU53" s="16"/>
      <c r="AGV53" s="16"/>
      <c r="AGW53" s="16"/>
      <c r="AGX53" s="16"/>
      <c r="AGY53" s="16"/>
      <c r="AGZ53" s="16"/>
      <c r="AHA53" s="16"/>
      <c r="AHB53" s="16"/>
      <c r="AHC53" s="16"/>
      <c r="AHD53" s="16"/>
      <c r="AHE53" s="16"/>
      <c r="AHF53" s="16"/>
      <c r="AHG53" s="16"/>
      <c r="AHH53" s="16"/>
      <c r="AHI53" s="16"/>
      <c r="AHJ53" s="16"/>
      <c r="AHK53" s="16"/>
      <c r="AHL53" s="16"/>
      <c r="AHM53" s="16"/>
      <c r="AHN53" s="16"/>
      <c r="AHO53" s="16"/>
      <c r="AHP53" s="16"/>
      <c r="AHQ53" s="16"/>
      <c r="AHR53" s="16"/>
      <c r="AHS53" s="16"/>
      <c r="AHT53" s="16"/>
      <c r="AHU53" s="16"/>
      <c r="AHV53" s="16"/>
      <c r="AHW53" s="16"/>
      <c r="AHX53" s="16"/>
      <c r="AHY53" s="16"/>
      <c r="AHZ53" s="16"/>
      <c r="AIA53" s="16"/>
      <c r="AIB53" s="16"/>
      <c r="AIC53" s="16"/>
      <c r="AID53" s="16"/>
      <c r="AIE53" s="16"/>
      <c r="AIF53" s="16"/>
      <c r="AIG53" s="16"/>
      <c r="AIH53" s="16"/>
      <c r="AII53" s="16"/>
      <c r="AIJ53" s="16"/>
      <c r="AIK53" s="16"/>
      <c r="AIL53" s="16"/>
      <c r="AIM53" s="16"/>
      <c r="AIN53" s="16"/>
      <c r="AIO53" s="16"/>
      <c r="AIP53" s="16"/>
      <c r="AIQ53" s="16"/>
      <c r="AIR53" s="16"/>
      <c r="AIS53" s="16"/>
      <c r="AIT53" s="16"/>
      <c r="AIU53" s="16"/>
      <c r="AIV53" s="16"/>
      <c r="AIW53" s="16"/>
      <c r="AIX53" s="16"/>
      <c r="AIY53" s="16"/>
      <c r="AIZ53" s="16"/>
      <c r="AJA53" s="16"/>
      <c r="AJB53" s="16"/>
      <c r="AJC53" s="16"/>
      <c r="AJD53" s="16"/>
      <c r="AJE53" s="16"/>
      <c r="AJF53" s="16"/>
      <c r="AJG53" s="16"/>
      <c r="AJH53" s="16"/>
      <c r="AJI53" s="16"/>
      <c r="AJJ53" s="16"/>
      <c r="AJK53" s="16"/>
      <c r="AJL53" s="16"/>
      <c r="AJM53" s="16"/>
      <c r="AJN53" s="16"/>
      <c r="AJO53" s="16"/>
      <c r="AJP53" s="16"/>
      <c r="AJQ53" s="16"/>
      <c r="AJR53" s="16"/>
      <c r="AJS53" s="16"/>
      <c r="AJT53" s="16"/>
      <c r="AJU53" s="16"/>
      <c r="AJV53" s="16"/>
      <c r="AJW53" s="16"/>
      <c r="AJX53" s="16"/>
      <c r="AJY53" s="16"/>
      <c r="AJZ53" s="16"/>
      <c r="AKA53" s="16"/>
      <c r="AKB53" s="16"/>
      <c r="AKC53" s="16"/>
      <c r="AKD53" s="16"/>
      <c r="AKE53" s="16"/>
      <c r="AKF53" s="16"/>
      <c r="AKG53" s="16"/>
      <c r="AKH53" s="16"/>
      <c r="AKI53" s="16"/>
      <c r="AKJ53" s="16"/>
      <c r="AKK53" s="16"/>
      <c r="AKL53" s="16"/>
      <c r="AKM53" s="16"/>
      <c r="AKN53" s="16"/>
      <c r="AKO53" s="16"/>
      <c r="AKP53" s="16"/>
      <c r="AKQ53" s="16"/>
      <c r="AKR53" s="16"/>
      <c r="AKS53" s="16"/>
      <c r="AKT53" s="16"/>
      <c r="AKU53" s="16"/>
      <c r="AKV53" s="16"/>
      <c r="AKW53" s="16"/>
      <c r="AKX53" s="16"/>
      <c r="AKY53" s="16"/>
      <c r="AKZ53" s="16"/>
      <c r="ALA53" s="16"/>
      <c r="ALB53" s="16"/>
      <c r="ALC53" s="16"/>
      <c r="ALD53" s="16"/>
      <c r="ALE53" s="16"/>
      <c r="ALF53" s="16"/>
      <c r="ALG53" s="16"/>
      <c r="ALH53" s="16"/>
      <c r="ALI53" s="16"/>
      <c r="ALJ53" s="16"/>
      <c r="ALK53" s="16"/>
      <c r="ALL53" s="16"/>
      <c r="ALM53" s="16"/>
      <c r="ALN53" s="16"/>
      <c r="ALO53" s="16"/>
      <c r="ALP53" s="16"/>
      <c r="ALQ53" s="16"/>
      <c r="ALR53" s="16"/>
      <c r="ALS53" s="16"/>
      <c r="ALT53" s="16"/>
      <c r="ALU53" s="16"/>
      <c r="ALV53" s="16"/>
      <c r="ALW53" s="16"/>
      <c r="ALX53" s="16"/>
      <c r="ALY53" s="16"/>
      <c r="ALZ53" s="16"/>
      <c r="AMA53" s="16"/>
      <c r="AMB53" s="16"/>
      <c r="AMC53" s="16"/>
      <c r="AMD53" s="16"/>
      <c r="AME53" s="16"/>
      <c r="AMF53" s="16"/>
      <c r="AMG53" s="16"/>
      <c r="AMH53" s="16"/>
      <c r="AMI53" s="16"/>
      <c r="AMJ53" s="16"/>
      <c r="AMK53" s="16"/>
      <c r="AML53" s="16"/>
    </row>
    <row r="54" spans="2:1026" s="23" customFormat="1" x14ac:dyDescent="0.2">
      <c r="B54" s="7" t="s">
        <v>70</v>
      </c>
      <c r="C54" s="7"/>
      <c r="D54" s="7"/>
      <c r="E54" s="7"/>
      <c r="F54" s="7"/>
      <c r="G54" s="38"/>
      <c r="H54" s="7"/>
      <c r="I54" s="38"/>
      <c r="J54" s="38"/>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c r="MR54" s="16"/>
      <c r="MS54" s="16"/>
      <c r="MT54" s="16"/>
      <c r="MU54" s="16"/>
      <c r="MV54" s="16"/>
      <c r="MW54" s="16"/>
      <c r="MX54" s="16"/>
      <c r="MY54" s="16"/>
      <c r="MZ54" s="16"/>
      <c r="NA54" s="16"/>
      <c r="NB54" s="16"/>
      <c r="NC54" s="16"/>
      <c r="ND54" s="16"/>
      <c r="NE54" s="16"/>
      <c r="NF54" s="16"/>
      <c r="NG54" s="16"/>
      <c r="NH54" s="16"/>
      <c r="NI54" s="16"/>
      <c r="NJ54" s="16"/>
      <c r="NK54" s="16"/>
      <c r="NL54" s="16"/>
      <c r="NM54" s="16"/>
      <c r="NN54" s="16"/>
      <c r="NO54" s="16"/>
      <c r="NP54" s="16"/>
      <c r="NQ54" s="16"/>
      <c r="NR54" s="16"/>
      <c r="NS54" s="16"/>
      <c r="NT54" s="16"/>
      <c r="NU54" s="16"/>
      <c r="NV54" s="16"/>
      <c r="NW54" s="16"/>
      <c r="NX54" s="16"/>
      <c r="NY54" s="16"/>
      <c r="NZ54" s="16"/>
      <c r="OA54" s="16"/>
      <c r="OB54" s="16"/>
      <c r="OC54" s="16"/>
      <c r="OD54" s="16"/>
      <c r="OE54" s="16"/>
      <c r="OF54" s="16"/>
      <c r="OG54" s="16"/>
      <c r="OH54" s="16"/>
      <c r="OI54" s="16"/>
      <c r="OJ54" s="16"/>
      <c r="OK54" s="16"/>
      <c r="OL54" s="16"/>
      <c r="OM54" s="16"/>
      <c r="ON54" s="16"/>
      <c r="OO54" s="16"/>
      <c r="OP54" s="16"/>
      <c r="OQ54" s="16"/>
      <c r="OR54" s="16"/>
      <c r="OS54" s="16"/>
      <c r="OT54" s="16"/>
      <c r="OU54" s="16"/>
      <c r="OV54" s="16"/>
      <c r="OW54" s="16"/>
      <c r="OX54" s="16"/>
      <c r="OY54" s="16"/>
      <c r="OZ54" s="16"/>
      <c r="PA54" s="16"/>
      <c r="PB54" s="16"/>
      <c r="PC54" s="16"/>
      <c r="PD54" s="16"/>
      <c r="PE54" s="16"/>
      <c r="PF54" s="16"/>
      <c r="PG54" s="16"/>
      <c r="PH54" s="16"/>
      <c r="PI54" s="16"/>
      <c r="PJ54" s="16"/>
      <c r="PK54" s="16"/>
      <c r="PL54" s="16"/>
      <c r="PM54" s="16"/>
      <c r="PN54" s="16"/>
      <c r="PO54" s="16"/>
      <c r="PP54" s="16"/>
      <c r="PQ54" s="16"/>
      <c r="PR54" s="16"/>
      <c r="PS54" s="16"/>
      <c r="PT54" s="16"/>
      <c r="PU54" s="16"/>
      <c r="PV54" s="16"/>
      <c r="PW54" s="16"/>
      <c r="PX54" s="16"/>
      <c r="PY54" s="16"/>
      <c r="PZ54" s="16"/>
      <c r="QA54" s="16"/>
      <c r="QB54" s="16"/>
      <c r="QC54" s="16"/>
      <c r="QD54" s="16"/>
      <c r="QE54" s="16"/>
      <c r="QF54" s="16"/>
      <c r="QG54" s="16"/>
      <c r="QH54" s="16"/>
      <c r="QI54" s="16"/>
      <c r="QJ54" s="16"/>
      <c r="QK54" s="16"/>
      <c r="QL54" s="16"/>
      <c r="QM54" s="16"/>
      <c r="QN54" s="16"/>
      <c r="QO54" s="16"/>
      <c r="QP54" s="16"/>
      <c r="QQ54" s="16"/>
      <c r="QR54" s="16"/>
      <c r="QS54" s="16"/>
      <c r="QT54" s="16"/>
      <c r="QU54" s="16"/>
      <c r="QV54" s="16"/>
      <c r="QW54" s="16"/>
      <c r="QX54" s="16"/>
      <c r="QY54" s="16"/>
      <c r="QZ54" s="16"/>
      <c r="RA54" s="16"/>
      <c r="RB54" s="16"/>
      <c r="RC54" s="16"/>
      <c r="RD54" s="16"/>
      <c r="RE54" s="16"/>
      <c r="RF54" s="16"/>
      <c r="RG54" s="16"/>
      <c r="RH54" s="16"/>
      <c r="RI54" s="16"/>
      <c r="RJ54" s="16"/>
      <c r="RK54" s="16"/>
      <c r="RL54" s="16"/>
      <c r="RM54" s="16"/>
      <c r="RN54" s="16"/>
      <c r="RO54" s="16"/>
      <c r="RP54" s="16"/>
      <c r="RQ54" s="16"/>
      <c r="RR54" s="16"/>
      <c r="RS54" s="16"/>
      <c r="RT54" s="16"/>
      <c r="RU54" s="16"/>
      <c r="RV54" s="16"/>
      <c r="RW54" s="16"/>
      <c r="RX54" s="16"/>
      <c r="RY54" s="16"/>
      <c r="RZ54" s="16"/>
      <c r="SA54" s="16"/>
      <c r="SB54" s="16"/>
      <c r="SC54" s="16"/>
      <c r="SD54" s="16"/>
      <c r="SE54" s="16"/>
      <c r="SF54" s="16"/>
      <c r="SG54" s="16"/>
      <c r="SH54" s="16"/>
      <c r="SI54" s="16"/>
      <c r="SJ54" s="16"/>
      <c r="SK54" s="16"/>
      <c r="SL54" s="16"/>
      <c r="SM54" s="16"/>
      <c r="SN54" s="16"/>
      <c r="SO54" s="16"/>
      <c r="SP54" s="16"/>
      <c r="SQ54" s="16"/>
      <c r="SR54" s="16"/>
      <c r="SS54" s="16"/>
      <c r="ST54" s="16"/>
      <c r="SU54" s="16"/>
      <c r="SV54" s="16"/>
      <c r="SW54" s="16"/>
      <c r="SX54" s="16"/>
      <c r="SY54" s="16"/>
      <c r="SZ54" s="16"/>
      <c r="TA54" s="16"/>
      <c r="TB54" s="16"/>
      <c r="TC54" s="16"/>
      <c r="TD54" s="16"/>
      <c r="TE54" s="16"/>
      <c r="TF54" s="16"/>
      <c r="TG54" s="16"/>
      <c r="TH54" s="16"/>
      <c r="TI54" s="16"/>
      <c r="TJ54" s="16"/>
      <c r="TK54" s="16"/>
      <c r="TL54" s="16"/>
      <c r="TM54" s="16"/>
      <c r="TN54" s="16"/>
      <c r="TO54" s="16"/>
      <c r="TP54" s="16"/>
      <c r="TQ54" s="16"/>
      <c r="TR54" s="16"/>
      <c r="TS54" s="16"/>
      <c r="TT54" s="16"/>
      <c r="TU54" s="16"/>
      <c r="TV54" s="16"/>
      <c r="TW54" s="16"/>
      <c r="TX54" s="16"/>
      <c r="TY54" s="16"/>
      <c r="TZ54" s="16"/>
      <c r="UA54" s="16"/>
      <c r="UB54" s="16"/>
      <c r="UC54" s="16"/>
      <c r="UD54" s="16"/>
      <c r="UE54" s="16"/>
      <c r="UF54" s="16"/>
      <c r="UG54" s="16"/>
      <c r="UH54" s="16"/>
      <c r="UI54" s="16"/>
      <c r="UJ54" s="16"/>
      <c r="UK54" s="16"/>
      <c r="UL54" s="16"/>
      <c r="UM54" s="16"/>
      <c r="UN54" s="16"/>
      <c r="UO54" s="16"/>
      <c r="UP54" s="16"/>
      <c r="UQ54" s="16"/>
      <c r="UR54" s="16"/>
      <c r="US54" s="16"/>
      <c r="UT54" s="16"/>
      <c r="UU54" s="16"/>
      <c r="UV54" s="16"/>
      <c r="UW54" s="16"/>
      <c r="UX54" s="16"/>
      <c r="UY54" s="16"/>
      <c r="UZ54" s="16"/>
      <c r="VA54" s="16"/>
      <c r="VB54" s="16"/>
      <c r="VC54" s="16"/>
      <c r="VD54" s="16"/>
      <c r="VE54" s="16"/>
      <c r="VF54" s="16"/>
      <c r="VG54" s="16"/>
      <c r="VH54" s="16"/>
      <c r="VI54" s="16"/>
      <c r="VJ54" s="16"/>
      <c r="VK54" s="16"/>
      <c r="VL54" s="16"/>
      <c r="VM54" s="16"/>
      <c r="VN54" s="16"/>
      <c r="VO54" s="16"/>
      <c r="VP54" s="16"/>
      <c r="VQ54" s="16"/>
      <c r="VR54" s="16"/>
      <c r="VS54" s="16"/>
      <c r="VT54" s="16"/>
      <c r="VU54" s="16"/>
      <c r="VV54" s="16"/>
      <c r="VW54" s="16"/>
      <c r="VX54" s="16"/>
      <c r="VY54" s="16"/>
      <c r="VZ54" s="16"/>
      <c r="WA54" s="16"/>
      <c r="WB54" s="16"/>
      <c r="WC54" s="16"/>
      <c r="WD54" s="16"/>
      <c r="WE54" s="16"/>
      <c r="WF54" s="16"/>
      <c r="WG54" s="16"/>
      <c r="WH54" s="16"/>
      <c r="WI54" s="16"/>
      <c r="WJ54" s="16"/>
      <c r="WK54" s="16"/>
      <c r="WL54" s="16"/>
      <c r="WM54" s="16"/>
      <c r="WN54" s="16"/>
      <c r="WO54" s="16"/>
      <c r="WP54" s="16"/>
      <c r="WQ54" s="16"/>
      <c r="WR54" s="16"/>
      <c r="WS54" s="16"/>
      <c r="WT54" s="16"/>
      <c r="WU54" s="16"/>
      <c r="WV54" s="16"/>
      <c r="WW54" s="16"/>
      <c r="WX54" s="16"/>
      <c r="WY54" s="16"/>
      <c r="WZ54" s="16"/>
      <c r="XA54" s="16"/>
      <c r="XB54" s="16"/>
      <c r="XC54" s="16"/>
      <c r="XD54" s="16"/>
      <c r="XE54" s="16"/>
      <c r="XF54" s="16"/>
      <c r="XG54" s="16"/>
      <c r="XH54" s="16"/>
      <c r="XI54" s="16"/>
      <c r="XJ54" s="16"/>
      <c r="XK54" s="16"/>
      <c r="XL54" s="16"/>
      <c r="XM54" s="16"/>
      <c r="XN54" s="16"/>
      <c r="XO54" s="16"/>
      <c r="XP54" s="16"/>
      <c r="XQ54" s="16"/>
      <c r="XR54" s="16"/>
      <c r="XS54" s="16"/>
      <c r="XT54" s="16"/>
      <c r="XU54" s="16"/>
      <c r="XV54" s="16"/>
      <c r="XW54" s="16"/>
      <c r="XX54" s="16"/>
      <c r="XY54" s="16"/>
      <c r="XZ54" s="16"/>
      <c r="YA54" s="16"/>
      <c r="YB54" s="16"/>
      <c r="YC54" s="16"/>
      <c r="YD54" s="16"/>
      <c r="YE54" s="16"/>
      <c r="YF54" s="16"/>
      <c r="YG54" s="16"/>
      <c r="YH54" s="16"/>
      <c r="YI54" s="16"/>
      <c r="YJ54" s="16"/>
      <c r="YK54" s="16"/>
      <c r="YL54" s="16"/>
      <c r="YM54" s="16"/>
      <c r="YN54" s="16"/>
      <c r="YO54" s="16"/>
      <c r="YP54" s="16"/>
      <c r="YQ54" s="16"/>
      <c r="YR54" s="16"/>
      <c r="YS54" s="16"/>
      <c r="YT54" s="16"/>
      <c r="YU54" s="16"/>
      <c r="YV54" s="16"/>
      <c r="YW54" s="16"/>
      <c r="YX54" s="16"/>
      <c r="YY54" s="16"/>
      <c r="YZ54" s="16"/>
      <c r="ZA54" s="16"/>
      <c r="ZB54" s="16"/>
      <c r="ZC54" s="16"/>
      <c r="ZD54" s="16"/>
      <c r="ZE54" s="16"/>
      <c r="ZF54" s="16"/>
      <c r="ZG54" s="16"/>
      <c r="ZH54" s="16"/>
      <c r="ZI54" s="16"/>
      <c r="ZJ54" s="16"/>
      <c r="ZK54" s="16"/>
      <c r="ZL54" s="16"/>
      <c r="ZM54" s="16"/>
      <c r="ZN54" s="16"/>
      <c r="ZO54" s="16"/>
      <c r="ZP54" s="16"/>
      <c r="ZQ54" s="16"/>
      <c r="ZR54" s="16"/>
      <c r="ZS54" s="16"/>
      <c r="ZT54" s="16"/>
      <c r="ZU54" s="16"/>
      <c r="ZV54" s="16"/>
      <c r="ZW54" s="16"/>
      <c r="ZX54" s="16"/>
      <c r="ZY54" s="16"/>
      <c r="ZZ54" s="16"/>
      <c r="AAA54" s="16"/>
      <c r="AAB54" s="16"/>
      <c r="AAC54" s="16"/>
      <c r="AAD54" s="16"/>
      <c r="AAE54" s="16"/>
      <c r="AAF54" s="16"/>
      <c r="AAG54" s="16"/>
      <c r="AAH54" s="16"/>
      <c r="AAI54" s="16"/>
      <c r="AAJ54" s="16"/>
      <c r="AAK54" s="16"/>
      <c r="AAL54" s="16"/>
      <c r="AAM54" s="16"/>
      <c r="AAN54" s="16"/>
      <c r="AAO54" s="16"/>
      <c r="AAP54" s="16"/>
      <c r="AAQ54" s="16"/>
      <c r="AAR54" s="16"/>
      <c r="AAS54" s="16"/>
      <c r="AAT54" s="16"/>
      <c r="AAU54" s="16"/>
      <c r="AAV54" s="16"/>
      <c r="AAW54" s="16"/>
      <c r="AAX54" s="16"/>
      <c r="AAY54" s="16"/>
      <c r="AAZ54" s="16"/>
      <c r="ABA54" s="16"/>
      <c r="ABB54" s="16"/>
      <c r="ABC54" s="16"/>
      <c r="ABD54" s="16"/>
      <c r="ABE54" s="16"/>
      <c r="ABF54" s="16"/>
      <c r="ABG54" s="16"/>
      <c r="ABH54" s="16"/>
      <c r="ABI54" s="16"/>
      <c r="ABJ54" s="16"/>
      <c r="ABK54" s="16"/>
      <c r="ABL54" s="16"/>
      <c r="ABM54" s="16"/>
      <c r="ABN54" s="16"/>
      <c r="ABO54" s="16"/>
      <c r="ABP54" s="16"/>
      <c r="ABQ54" s="16"/>
      <c r="ABR54" s="16"/>
      <c r="ABS54" s="16"/>
      <c r="ABT54" s="16"/>
      <c r="ABU54" s="16"/>
      <c r="ABV54" s="16"/>
      <c r="ABW54" s="16"/>
      <c r="ABX54" s="16"/>
      <c r="ABY54" s="16"/>
      <c r="ABZ54" s="16"/>
      <c r="ACA54" s="16"/>
      <c r="ACB54" s="16"/>
      <c r="ACC54" s="16"/>
      <c r="ACD54" s="16"/>
      <c r="ACE54" s="16"/>
      <c r="ACF54" s="16"/>
      <c r="ACG54" s="16"/>
      <c r="ACH54" s="16"/>
      <c r="ACI54" s="16"/>
      <c r="ACJ54" s="16"/>
      <c r="ACK54" s="16"/>
      <c r="ACL54" s="16"/>
      <c r="ACM54" s="16"/>
      <c r="ACN54" s="16"/>
      <c r="ACO54" s="16"/>
      <c r="ACP54" s="16"/>
      <c r="ACQ54" s="16"/>
      <c r="ACR54" s="16"/>
      <c r="ACS54" s="16"/>
      <c r="ACT54" s="16"/>
      <c r="ACU54" s="16"/>
      <c r="ACV54" s="16"/>
      <c r="ACW54" s="16"/>
      <c r="ACX54" s="16"/>
      <c r="ACY54" s="16"/>
      <c r="ACZ54" s="16"/>
      <c r="ADA54" s="16"/>
      <c r="ADB54" s="16"/>
      <c r="ADC54" s="16"/>
      <c r="ADD54" s="16"/>
      <c r="ADE54" s="16"/>
      <c r="ADF54" s="16"/>
      <c r="ADG54" s="16"/>
      <c r="ADH54" s="16"/>
      <c r="ADI54" s="16"/>
      <c r="ADJ54" s="16"/>
      <c r="ADK54" s="16"/>
      <c r="ADL54" s="16"/>
      <c r="ADM54" s="16"/>
      <c r="ADN54" s="16"/>
      <c r="ADO54" s="16"/>
      <c r="ADP54" s="16"/>
      <c r="ADQ54" s="16"/>
      <c r="ADR54" s="16"/>
      <c r="ADS54" s="16"/>
      <c r="ADT54" s="16"/>
      <c r="ADU54" s="16"/>
      <c r="ADV54" s="16"/>
      <c r="ADW54" s="16"/>
      <c r="ADX54" s="16"/>
      <c r="ADY54" s="16"/>
      <c r="ADZ54" s="16"/>
      <c r="AEA54" s="16"/>
      <c r="AEB54" s="16"/>
      <c r="AEC54" s="16"/>
      <c r="AED54" s="16"/>
      <c r="AEE54" s="16"/>
      <c r="AEF54" s="16"/>
      <c r="AEG54" s="16"/>
      <c r="AEH54" s="16"/>
      <c r="AEI54" s="16"/>
      <c r="AEJ54" s="16"/>
      <c r="AEK54" s="16"/>
      <c r="AEL54" s="16"/>
      <c r="AEM54" s="16"/>
      <c r="AEN54" s="16"/>
      <c r="AEO54" s="16"/>
      <c r="AEP54" s="16"/>
      <c r="AEQ54" s="16"/>
      <c r="AER54" s="16"/>
      <c r="AES54" s="16"/>
      <c r="AET54" s="16"/>
      <c r="AEU54" s="16"/>
      <c r="AEV54" s="16"/>
      <c r="AEW54" s="16"/>
      <c r="AEX54" s="16"/>
      <c r="AEY54" s="16"/>
      <c r="AEZ54" s="16"/>
      <c r="AFA54" s="16"/>
      <c r="AFB54" s="16"/>
      <c r="AFC54" s="16"/>
      <c r="AFD54" s="16"/>
      <c r="AFE54" s="16"/>
      <c r="AFF54" s="16"/>
      <c r="AFG54" s="16"/>
      <c r="AFH54" s="16"/>
      <c r="AFI54" s="16"/>
      <c r="AFJ54" s="16"/>
      <c r="AFK54" s="16"/>
      <c r="AFL54" s="16"/>
      <c r="AFM54" s="16"/>
      <c r="AFN54" s="16"/>
      <c r="AFO54" s="16"/>
      <c r="AFP54" s="16"/>
      <c r="AFQ54" s="16"/>
      <c r="AFR54" s="16"/>
      <c r="AFS54" s="16"/>
      <c r="AFT54" s="16"/>
      <c r="AFU54" s="16"/>
      <c r="AFV54" s="16"/>
      <c r="AFW54" s="16"/>
      <c r="AFX54" s="16"/>
      <c r="AFY54" s="16"/>
      <c r="AFZ54" s="16"/>
      <c r="AGA54" s="16"/>
      <c r="AGB54" s="16"/>
      <c r="AGC54" s="16"/>
      <c r="AGD54" s="16"/>
      <c r="AGE54" s="16"/>
      <c r="AGF54" s="16"/>
      <c r="AGG54" s="16"/>
      <c r="AGH54" s="16"/>
      <c r="AGI54" s="16"/>
      <c r="AGJ54" s="16"/>
      <c r="AGK54" s="16"/>
      <c r="AGL54" s="16"/>
      <c r="AGM54" s="16"/>
      <c r="AGN54" s="16"/>
      <c r="AGO54" s="16"/>
      <c r="AGP54" s="16"/>
      <c r="AGQ54" s="16"/>
      <c r="AGR54" s="16"/>
      <c r="AGS54" s="16"/>
      <c r="AGT54" s="16"/>
      <c r="AGU54" s="16"/>
      <c r="AGV54" s="16"/>
      <c r="AGW54" s="16"/>
      <c r="AGX54" s="16"/>
      <c r="AGY54" s="16"/>
      <c r="AGZ54" s="16"/>
      <c r="AHA54" s="16"/>
      <c r="AHB54" s="16"/>
      <c r="AHC54" s="16"/>
      <c r="AHD54" s="16"/>
      <c r="AHE54" s="16"/>
      <c r="AHF54" s="16"/>
      <c r="AHG54" s="16"/>
      <c r="AHH54" s="16"/>
      <c r="AHI54" s="16"/>
      <c r="AHJ54" s="16"/>
      <c r="AHK54" s="16"/>
      <c r="AHL54" s="16"/>
      <c r="AHM54" s="16"/>
      <c r="AHN54" s="16"/>
      <c r="AHO54" s="16"/>
      <c r="AHP54" s="16"/>
      <c r="AHQ54" s="16"/>
      <c r="AHR54" s="16"/>
      <c r="AHS54" s="16"/>
      <c r="AHT54" s="16"/>
      <c r="AHU54" s="16"/>
      <c r="AHV54" s="16"/>
      <c r="AHW54" s="16"/>
      <c r="AHX54" s="16"/>
      <c r="AHY54" s="16"/>
      <c r="AHZ54" s="16"/>
      <c r="AIA54" s="16"/>
      <c r="AIB54" s="16"/>
      <c r="AIC54" s="16"/>
      <c r="AID54" s="16"/>
      <c r="AIE54" s="16"/>
      <c r="AIF54" s="16"/>
      <c r="AIG54" s="16"/>
      <c r="AIH54" s="16"/>
      <c r="AII54" s="16"/>
      <c r="AIJ54" s="16"/>
      <c r="AIK54" s="16"/>
      <c r="AIL54" s="16"/>
      <c r="AIM54" s="16"/>
      <c r="AIN54" s="16"/>
      <c r="AIO54" s="16"/>
      <c r="AIP54" s="16"/>
      <c r="AIQ54" s="16"/>
      <c r="AIR54" s="16"/>
      <c r="AIS54" s="16"/>
      <c r="AIT54" s="16"/>
      <c r="AIU54" s="16"/>
      <c r="AIV54" s="16"/>
      <c r="AIW54" s="16"/>
      <c r="AIX54" s="16"/>
      <c r="AIY54" s="16"/>
      <c r="AIZ54" s="16"/>
      <c r="AJA54" s="16"/>
      <c r="AJB54" s="16"/>
      <c r="AJC54" s="16"/>
      <c r="AJD54" s="16"/>
      <c r="AJE54" s="16"/>
      <c r="AJF54" s="16"/>
      <c r="AJG54" s="16"/>
      <c r="AJH54" s="16"/>
      <c r="AJI54" s="16"/>
      <c r="AJJ54" s="16"/>
      <c r="AJK54" s="16"/>
      <c r="AJL54" s="16"/>
      <c r="AJM54" s="16"/>
      <c r="AJN54" s="16"/>
      <c r="AJO54" s="16"/>
      <c r="AJP54" s="16"/>
      <c r="AJQ54" s="16"/>
      <c r="AJR54" s="16"/>
      <c r="AJS54" s="16"/>
      <c r="AJT54" s="16"/>
      <c r="AJU54" s="16"/>
      <c r="AJV54" s="16"/>
      <c r="AJW54" s="16"/>
      <c r="AJX54" s="16"/>
      <c r="AJY54" s="16"/>
      <c r="AJZ54" s="16"/>
      <c r="AKA54" s="16"/>
      <c r="AKB54" s="16"/>
      <c r="AKC54" s="16"/>
      <c r="AKD54" s="16"/>
      <c r="AKE54" s="16"/>
      <c r="AKF54" s="16"/>
      <c r="AKG54" s="16"/>
      <c r="AKH54" s="16"/>
      <c r="AKI54" s="16"/>
      <c r="AKJ54" s="16"/>
      <c r="AKK54" s="16"/>
      <c r="AKL54" s="16"/>
      <c r="AKM54" s="16"/>
      <c r="AKN54" s="16"/>
      <c r="AKO54" s="16"/>
      <c r="AKP54" s="16"/>
      <c r="AKQ54" s="16"/>
      <c r="AKR54" s="16"/>
      <c r="AKS54" s="16"/>
      <c r="AKT54" s="16"/>
      <c r="AKU54" s="16"/>
      <c r="AKV54" s="16"/>
      <c r="AKW54" s="16"/>
      <c r="AKX54" s="16"/>
      <c r="AKY54" s="16"/>
      <c r="AKZ54" s="16"/>
      <c r="ALA54" s="16"/>
      <c r="ALB54" s="16"/>
      <c r="ALC54" s="16"/>
      <c r="ALD54" s="16"/>
      <c r="ALE54" s="16"/>
      <c r="ALF54" s="16"/>
      <c r="ALG54" s="16"/>
      <c r="ALH54" s="16"/>
      <c r="ALI54" s="16"/>
      <c r="ALJ54" s="16"/>
      <c r="ALK54" s="16"/>
      <c r="ALL54" s="16"/>
      <c r="ALM54" s="16"/>
      <c r="ALN54" s="16"/>
      <c r="ALO54" s="16"/>
      <c r="ALP54" s="16"/>
      <c r="ALQ54" s="16"/>
      <c r="ALR54" s="16"/>
      <c r="ALS54" s="16"/>
      <c r="ALT54" s="16"/>
      <c r="ALU54" s="16"/>
      <c r="ALV54" s="16"/>
      <c r="ALW54" s="16"/>
      <c r="ALX54" s="16"/>
      <c r="ALY54" s="16"/>
      <c r="ALZ54" s="16"/>
      <c r="AMA54" s="16"/>
      <c r="AMB54" s="16"/>
      <c r="AMC54" s="16"/>
      <c r="AMD54" s="16"/>
      <c r="AME54" s="16"/>
      <c r="AMF54" s="16"/>
      <c r="AMG54" s="16"/>
      <c r="AMH54" s="16"/>
      <c r="AMI54" s="16"/>
      <c r="AMJ54" s="16"/>
      <c r="AMK54" s="16"/>
      <c r="AML54" s="16"/>
    </row>
    <row r="55" spans="2:1026" s="23" customFormat="1" x14ac:dyDescent="0.2">
      <c r="B55" s="27" t="s">
        <v>93</v>
      </c>
      <c r="C55" s="7"/>
      <c r="D55" s="7"/>
      <c r="E55" s="7"/>
      <c r="F55" s="7"/>
      <c r="G55" s="38"/>
      <c r="H55" s="7"/>
      <c r="I55" s="38"/>
      <c r="J55" s="38"/>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c r="JE55" s="16"/>
      <c r="JF55" s="16"/>
      <c r="JG55" s="16"/>
      <c r="JH55" s="16"/>
      <c r="JI55" s="16"/>
      <c r="JJ55" s="16"/>
      <c r="JK55" s="16"/>
      <c r="JL55" s="16"/>
      <c r="JM55" s="16"/>
      <c r="JN55" s="16"/>
      <c r="JO55" s="16"/>
      <c r="JP55" s="16"/>
      <c r="JQ55" s="16"/>
      <c r="JR55" s="16"/>
      <c r="JS55" s="16"/>
      <c r="JT55" s="16"/>
      <c r="JU55" s="16"/>
      <c r="JV55" s="16"/>
      <c r="JW55" s="16"/>
      <c r="JX55" s="16"/>
      <c r="JY55" s="16"/>
      <c r="JZ55" s="16"/>
      <c r="KA55" s="16"/>
      <c r="KB55" s="16"/>
      <c r="KC55" s="16"/>
      <c r="KD55" s="16"/>
      <c r="KE55" s="16"/>
      <c r="KF55" s="16"/>
      <c r="KG55" s="16"/>
      <c r="KH55" s="16"/>
      <c r="KI55" s="16"/>
      <c r="KJ55" s="16"/>
      <c r="KK55" s="16"/>
      <c r="KL55" s="16"/>
      <c r="KM55" s="16"/>
      <c r="KN55" s="16"/>
      <c r="KO55" s="16"/>
      <c r="KP55" s="16"/>
      <c r="KQ55" s="16"/>
      <c r="KR55" s="16"/>
      <c r="KS55" s="16"/>
      <c r="KT55" s="16"/>
      <c r="KU55" s="16"/>
      <c r="KV55" s="16"/>
      <c r="KW55" s="16"/>
      <c r="KX55" s="16"/>
      <c r="KY55" s="16"/>
      <c r="KZ55" s="16"/>
      <c r="LA55" s="16"/>
      <c r="LB55" s="16"/>
      <c r="LC55" s="16"/>
      <c r="LD55" s="16"/>
      <c r="LE55" s="16"/>
      <c r="LF55" s="16"/>
      <c r="LG55" s="16"/>
      <c r="LH55" s="16"/>
      <c r="LI55" s="16"/>
      <c r="LJ55" s="16"/>
      <c r="LK55" s="16"/>
      <c r="LL55" s="16"/>
      <c r="LM55" s="16"/>
      <c r="LN55" s="16"/>
      <c r="LO55" s="16"/>
      <c r="LP55" s="16"/>
      <c r="LQ55" s="16"/>
      <c r="LR55" s="16"/>
      <c r="LS55" s="16"/>
      <c r="LT55" s="16"/>
      <c r="LU55" s="16"/>
      <c r="LV55" s="16"/>
      <c r="LW55" s="16"/>
      <c r="LX55" s="16"/>
      <c r="LY55" s="16"/>
      <c r="LZ55" s="16"/>
      <c r="MA55" s="16"/>
      <c r="MB55" s="16"/>
      <c r="MC55" s="16"/>
      <c r="MD55" s="16"/>
      <c r="ME55" s="16"/>
      <c r="MF55" s="16"/>
      <c r="MG55" s="16"/>
      <c r="MH55" s="16"/>
      <c r="MI55" s="16"/>
      <c r="MJ55" s="16"/>
      <c r="MK55" s="16"/>
      <c r="ML55" s="16"/>
      <c r="MM55" s="16"/>
      <c r="MN55" s="16"/>
      <c r="MO55" s="16"/>
      <c r="MP55" s="16"/>
      <c r="MQ55" s="16"/>
      <c r="MR55" s="16"/>
      <c r="MS55" s="16"/>
      <c r="MT55" s="16"/>
      <c r="MU55" s="16"/>
      <c r="MV55" s="16"/>
      <c r="MW55" s="16"/>
      <c r="MX55" s="16"/>
      <c r="MY55" s="16"/>
      <c r="MZ55" s="16"/>
      <c r="NA55" s="16"/>
      <c r="NB55" s="16"/>
      <c r="NC55" s="16"/>
      <c r="ND55" s="16"/>
      <c r="NE55" s="16"/>
      <c r="NF55" s="16"/>
      <c r="NG55" s="16"/>
      <c r="NH55" s="16"/>
      <c r="NI55" s="16"/>
      <c r="NJ55" s="16"/>
      <c r="NK55" s="16"/>
      <c r="NL55" s="16"/>
      <c r="NM55" s="16"/>
      <c r="NN55" s="16"/>
      <c r="NO55" s="16"/>
      <c r="NP55" s="16"/>
      <c r="NQ55" s="16"/>
      <c r="NR55" s="16"/>
      <c r="NS55" s="16"/>
      <c r="NT55" s="16"/>
      <c r="NU55" s="16"/>
      <c r="NV55" s="16"/>
      <c r="NW55" s="16"/>
      <c r="NX55" s="16"/>
      <c r="NY55" s="16"/>
      <c r="NZ55" s="16"/>
      <c r="OA55" s="16"/>
      <c r="OB55" s="16"/>
      <c r="OC55" s="16"/>
      <c r="OD55" s="16"/>
      <c r="OE55" s="16"/>
      <c r="OF55" s="16"/>
      <c r="OG55" s="16"/>
      <c r="OH55" s="16"/>
      <c r="OI55" s="16"/>
      <c r="OJ55" s="16"/>
      <c r="OK55" s="16"/>
      <c r="OL55" s="16"/>
      <c r="OM55" s="16"/>
      <c r="ON55" s="16"/>
      <c r="OO55" s="16"/>
      <c r="OP55" s="16"/>
      <c r="OQ55" s="16"/>
      <c r="OR55" s="16"/>
      <c r="OS55" s="16"/>
      <c r="OT55" s="16"/>
      <c r="OU55" s="16"/>
      <c r="OV55" s="16"/>
      <c r="OW55" s="16"/>
      <c r="OX55" s="16"/>
      <c r="OY55" s="16"/>
      <c r="OZ55" s="16"/>
      <c r="PA55" s="16"/>
      <c r="PB55" s="16"/>
      <c r="PC55" s="16"/>
      <c r="PD55" s="16"/>
      <c r="PE55" s="16"/>
      <c r="PF55" s="16"/>
      <c r="PG55" s="16"/>
      <c r="PH55" s="16"/>
      <c r="PI55" s="16"/>
      <c r="PJ55" s="16"/>
      <c r="PK55" s="16"/>
      <c r="PL55" s="16"/>
      <c r="PM55" s="16"/>
      <c r="PN55" s="16"/>
      <c r="PO55" s="16"/>
      <c r="PP55" s="16"/>
      <c r="PQ55" s="16"/>
      <c r="PR55" s="16"/>
      <c r="PS55" s="16"/>
      <c r="PT55" s="16"/>
      <c r="PU55" s="16"/>
      <c r="PV55" s="16"/>
      <c r="PW55" s="16"/>
      <c r="PX55" s="16"/>
      <c r="PY55" s="16"/>
      <c r="PZ55" s="16"/>
      <c r="QA55" s="16"/>
      <c r="QB55" s="16"/>
      <c r="QC55" s="16"/>
      <c r="QD55" s="16"/>
      <c r="QE55" s="16"/>
      <c r="QF55" s="16"/>
      <c r="QG55" s="16"/>
      <c r="QH55" s="16"/>
      <c r="QI55" s="16"/>
      <c r="QJ55" s="16"/>
      <c r="QK55" s="16"/>
      <c r="QL55" s="16"/>
      <c r="QM55" s="16"/>
      <c r="QN55" s="16"/>
      <c r="QO55" s="16"/>
      <c r="QP55" s="16"/>
      <c r="QQ55" s="16"/>
      <c r="QR55" s="16"/>
      <c r="QS55" s="16"/>
      <c r="QT55" s="16"/>
      <c r="QU55" s="16"/>
      <c r="QV55" s="16"/>
      <c r="QW55" s="16"/>
      <c r="QX55" s="16"/>
      <c r="QY55" s="16"/>
      <c r="QZ55" s="16"/>
      <c r="RA55" s="16"/>
      <c r="RB55" s="16"/>
      <c r="RC55" s="16"/>
      <c r="RD55" s="16"/>
      <c r="RE55" s="16"/>
      <c r="RF55" s="16"/>
      <c r="RG55" s="16"/>
      <c r="RH55" s="16"/>
      <c r="RI55" s="16"/>
      <c r="RJ55" s="16"/>
      <c r="RK55" s="16"/>
      <c r="RL55" s="16"/>
      <c r="RM55" s="16"/>
      <c r="RN55" s="16"/>
      <c r="RO55" s="16"/>
      <c r="RP55" s="16"/>
      <c r="RQ55" s="16"/>
      <c r="RR55" s="16"/>
      <c r="RS55" s="16"/>
      <c r="RT55" s="16"/>
      <c r="RU55" s="16"/>
      <c r="RV55" s="16"/>
      <c r="RW55" s="16"/>
      <c r="RX55" s="16"/>
      <c r="RY55" s="16"/>
      <c r="RZ55" s="16"/>
      <c r="SA55" s="16"/>
      <c r="SB55" s="16"/>
      <c r="SC55" s="16"/>
      <c r="SD55" s="16"/>
      <c r="SE55" s="16"/>
      <c r="SF55" s="16"/>
      <c r="SG55" s="16"/>
      <c r="SH55" s="16"/>
      <c r="SI55" s="16"/>
      <c r="SJ55" s="16"/>
      <c r="SK55" s="16"/>
      <c r="SL55" s="16"/>
      <c r="SM55" s="16"/>
      <c r="SN55" s="16"/>
      <c r="SO55" s="16"/>
      <c r="SP55" s="16"/>
      <c r="SQ55" s="16"/>
      <c r="SR55" s="16"/>
      <c r="SS55" s="16"/>
      <c r="ST55" s="16"/>
      <c r="SU55" s="16"/>
      <c r="SV55" s="16"/>
      <c r="SW55" s="16"/>
      <c r="SX55" s="16"/>
      <c r="SY55" s="16"/>
      <c r="SZ55" s="16"/>
      <c r="TA55" s="16"/>
      <c r="TB55" s="16"/>
      <c r="TC55" s="16"/>
      <c r="TD55" s="16"/>
      <c r="TE55" s="16"/>
      <c r="TF55" s="16"/>
      <c r="TG55" s="16"/>
      <c r="TH55" s="16"/>
      <c r="TI55" s="16"/>
      <c r="TJ55" s="16"/>
      <c r="TK55" s="16"/>
      <c r="TL55" s="16"/>
      <c r="TM55" s="16"/>
      <c r="TN55" s="16"/>
      <c r="TO55" s="16"/>
      <c r="TP55" s="16"/>
      <c r="TQ55" s="16"/>
      <c r="TR55" s="16"/>
      <c r="TS55" s="16"/>
      <c r="TT55" s="16"/>
      <c r="TU55" s="16"/>
      <c r="TV55" s="16"/>
      <c r="TW55" s="16"/>
      <c r="TX55" s="16"/>
      <c r="TY55" s="16"/>
      <c r="TZ55" s="16"/>
      <c r="UA55" s="16"/>
      <c r="UB55" s="16"/>
      <c r="UC55" s="16"/>
      <c r="UD55" s="16"/>
      <c r="UE55" s="16"/>
      <c r="UF55" s="16"/>
      <c r="UG55" s="16"/>
      <c r="UH55" s="16"/>
      <c r="UI55" s="16"/>
      <c r="UJ55" s="16"/>
      <c r="UK55" s="16"/>
      <c r="UL55" s="16"/>
      <c r="UM55" s="16"/>
      <c r="UN55" s="16"/>
      <c r="UO55" s="16"/>
      <c r="UP55" s="16"/>
      <c r="UQ55" s="16"/>
      <c r="UR55" s="16"/>
      <c r="US55" s="16"/>
      <c r="UT55" s="16"/>
      <c r="UU55" s="16"/>
      <c r="UV55" s="16"/>
      <c r="UW55" s="16"/>
      <c r="UX55" s="16"/>
      <c r="UY55" s="16"/>
      <c r="UZ55" s="16"/>
      <c r="VA55" s="16"/>
      <c r="VB55" s="16"/>
      <c r="VC55" s="16"/>
      <c r="VD55" s="16"/>
      <c r="VE55" s="16"/>
      <c r="VF55" s="16"/>
      <c r="VG55" s="16"/>
      <c r="VH55" s="16"/>
      <c r="VI55" s="16"/>
      <c r="VJ55" s="16"/>
      <c r="VK55" s="16"/>
      <c r="VL55" s="16"/>
      <c r="VM55" s="16"/>
      <c r="VN55" s="16"/>
      <c r="VO55" s="16"/>
      <c r="VP55" s="16"/>
      <c r="VQ55" s="16"/>
      <c r="VR55" s="16"/>
      <c r="VS55" s="16"/>
      <c r="VT55" s="16"/>
      <c r="VU55" s="16"/>
      <c r="VV55" s="16"/>
      <c r="VW55" s="16"/>
      <c r="VX55" s="16"/>
      <c r="VY55" s="16"/>
      <c r="VZ55" s="16"/>
      <c r="WA55" s="16"/>
      <c r="WB55" s="16"/>
      <c r="WC55" s="16"/>
      <c r="WD55" s="16"/>
      <c r="WE55" s="16"/>
      <c r="WF55" s="16"/>
      <c r="WG55" s="16"/>
      <c r="WH55" s="16"/>
      <c r="WI55" s="16"/>
      <c r="WJ55" s="16"/>
      <c r="WK55" s="16"/>
      <c r="WL55" s="16"/>
      <c r="WM55" s="16"/>
      <c r="WN55" s="16"/>
      <c r="WO55" s="16"/>
      <c r="WP55" s="16"/>
      <c r="WQ55" s="16"/>
      <c r="WR55" s="16"/>
      <c r="WS55" s="16"/>
      <c r="WT55" s="16"/>
      <c r="WU55" s="16"/>
      <c r="WV55" s="16"/>
      <c r="WW55" s="16"/>
      <c r="WX55" s="16"/>
      <c r="WY55" s="16"/>
      <c r="WZ55" s="16"/>
      <c r="XA55" s="16"/>
      <c r="XB55" s="16"/>
      <c r="XC55" s="16"/>
      <c r="XD55" s="16"/>
      <c r="XE55" s="16"/>
      <c r="XF55" s="16"/>
      <c r="XG55" s="16"/>
      <c r="XH55" s="16"/>
      <c r="XI55" s="16"/>
      <c r="XJ55" s="16"/>
      <c r="XK55" s="16"/>
      <c r="XL55" s="16"/>
      <c r="XM55" s="16"/>
      <c r="XN55" s="16"/>
      <c r="XO55" s="16"/>
      <c r="XP55" s="16"/>
      <c r="XQ55" s="16"/>
      <c r="XR55" s="16"/>
      <c r="XS55" s="16"/>
      <c r="XT55" s="16"/>
      <c r="XU55" s="16"/>
      <c r="XV55" s="16"/>
      <c r="XW55" s="16"/>
      <c r="XX55" s="16"/>
      <c r="XY55" s="16"/>
      <c r="XZ55" s="16"/>
      <c r="YA55" s="16"/>
      <c r="YB55" s="16"/>
      <c r="YC55" s="16"/>
      <c r="YD55" s="16"/>
      <c r="YE55" s="16"/>
      <c r="YF55" s="16"/>
      <c r="YG55" s="16"/>
      <c r="YH55" s="16"/>
      <c r="YI55" s="16"/>
      <c r="YJ55" s="16"/>
      <c r="YK55" s="16"/>
      <c r="YL55" s="16"/>
      <c r="YM55" s="16"/>
      <c r="YN55" s="16"/>
      <c r="YO55" s="16"/>
      <c r="YP55" s="16"/>
      <c r="YQ55" s="16"/>
      <c r="YR55" s="16"/>
      <c r="YS55" s="16"/>
      <c r="YT55" s="16"/>
      <c r="YU55" s="16"/>
      <c r="YV55" s="16"/>
      <c r="YW55" s="16"/>
      <c r="YX55" s="16"/>
      <c r="YY55" s="16"/>
      <c r="YZ55" s="16"/>
      <c r="ZA55" s="16"/>
      <c r="ZB55" s="16"/>
      <c r="ZC55" s="16"/>
      <c r="ZD55" s="16"/>
      <c r="ZE55" s="16"/>
      <c r="ZF55" s="16"/>
      <c r="ZG55" s="16"/>
      <c r="ZH55" s="16"/>
      <c r="ZI55" s="16"/>
      <c r="ZJ55" s="16"/>
      <c r="ZK55" s="16"/>
      <c r="ZL55" s="16"/>
      <c r="ZM55" s="16"/>
      <c r="ZN55" s="16"/>
      <c r="ZO55" s="16"/>
      <c r="ZP55" s="16"/>
      <c r="ZQ55" s="16"/>
      <c r="ZR55" s="16"/>
      <c r="ZS55" s="16"/>
      <c r="ZT55" s="16"/>
      <c r="ZU55" s="16"/>
      <c r="ZV55" s="16"/>
      <c r="ZW55" s="16"/>
      <c r="ZX55" s="16"/>
      <c r="ZY55" s="16"/>
      <c r="ZZ55" s="16"/>
      <c r="AAA55" s="16"/>
      <c r="AAB55" s="16"/>
      <c r="AAC55" s="16"/>
      <c r="AAD55" s="16"/>
      <c r="AAE55" s="16"/>
      <c r="AAF55" s="16"/>
      <c r="AAG55" s="16"/>
      <c r="AAH55" s="16"/>
      <c r="AAI55" s="16"/>
      <c r="AAJ55" s="16"/>
      <c r="AAK55" s="16"/>
      <c r="AAL55" s="16"/>
      <c r="AAM55" s="16"/>
      <c r="AAN55" s="16"/>
      <c r="AAO55" s="16"/>
      <c r="AAP55" s="16"/>
      <c r="AAQ55" s="16"/>
      <c r="AAR55" s="16"/>
      <c r="AAS55" s="16"/>
      <c r="AAT55" s="16"/>
      <c r="AAU55" s="16"/>
      <c r="AAV55" s="16"/>
      <c r="AAW55" s="16"/>
      <c r="AAX55" s="16"/>
      <c r="AAY55" s="16"/>
      <c r="AAZ55" s="16"/>
      <c r="ABA55" s="16"/>
      <c r="ABB55" s="16"/>
      <c r="ABC55" s="16"/>
      <c r="ABD55" s="16"/>
      <c r="ABE55" s="16"/>
      <c r="ABF55" s="16"/>
      <c r="ABG55" s="16"/>
      <c r="ABH55" s="16"/>
      <c r="ABI55" s="16"/>
      <c r="ABJ55" s="16"/>
      <c r="ABK55" s="16"/>
      <c r="ABL55" s="16"/>
      <c r="ABM55" s="16"/>
      <c r="ABN55" s="16"/>
      <c r="ABO55" s="16"/>
      <c r="ABP55" s="16"/>
      <c r="ABQ55" s="16"/>
      <c r="ABR55" s="16"/>
      <c r="ABS55" s="16"/>
      <c r="ABT55" s="16"/>
      <c r="ABU55" s="16"/>
      <c r="ABV55" s="16"/>
      <c r="ABW55" s="16"/>
      <c r="ABX55" s="16"/>
      <c r="ABY55" s="16"/>
      <c r="ABZ55" s="16"/>
      <c r="ACA55" s="16"/>
      <c r="ACB55" s="16"/>
      <c r="ACC55" s="16"/>
      <c r="ACD55" s="16"/>
      <c r="ACE55" s="16"/>
      <c r="ACF55" s="16"/>
      <c r="ACG55" s="16"/>
      <c r="ACH55" s="16"/>
      <c r="ACI55" s="16"/>
      <c r="ACJ55" s="16"/>
      <c r="ACK55" s="16"/>
      <c r="ACL55" s="16"/>
      <c r="ACM55" s="16"/>
      <c r="ACN55" s="16"/>
      <c r="ACO55" s="16"/>
      <c r="ACP55" s="16"/>
      <c r="ACQ55" s="16"/>
      <c r="ACR55" s="16"/>
      <c r="ACS55" s="16"/>
      <c r="ACT55" s="16"/>
      <c r="ACU55" s="16"/>
      <c r="ACV55" s="16"/>
      <c r="ACW55" s="16"/>
      <c r="ACX55" s="16"/>
      <c r="ACY55" s="16"/>
      <c r="ACZ55" s="16"/>
      <c r="ADA55" s="16"/>
      <c r="ADB55" s="16"/>
      <c r="ADC55" s="16"/>
      <c r="ADD55" s="16"/>
      <c r="ADE55" s="16"/>
      <c r="ADF55" s="16"/>
      <c r="ADG55" s="16"/>
      <c r="ADH55" s="16"/>
      <c r="ADI55" s="16"/>
      <c r="ADJ55" s="16"/>
      <c r="ADK55" s="16"/>
      <c r="ADL55" s="16"/>
      <c r="ADM55" s="16"/>
      <c r="ADN55" s="16"/>
      <c r="ADO55" s="16"/>
      <c r="ADP55" s="16"/>
      <c r="ADQ55" s="16"/>
      <c r="ADR55" s="16"/>
      <c r="ADS55" s="16"/>
      <c r="ADT55" s="16"/>
      <c r="ADU55" s="16"/>
      <c r="ADV55" s="16"/>
      <c r="ADW55" s="16"/>
      <c r="ADX55" s="16"/>
      <c r="ADY55" s="16"/>
      <c r="ADZ55" s="16"/>
      <c r="AEA55" s="16"/>
      <c r="AEB55" s="16"/>
      <c r="AEC55" s="16"/>
      <c r="AED55" s="16"/>
      <c r="AEE55" s="16"/>
      <c r="AEF55" s="16"/>
      <c r="AEG55" s="16"/>
      <c r="AEH55" s="16"/>
      <c r="AEI55" s="16"/>
      <c r="AEJ55" s="16"/>
      <c r="AEK55" s="16"/>
      <c r="AEL55" s="16"/>
      <c r="AEM55" s="16"/>
      <c r="AEN55" s="16"/>
      <c r="AEO55" s="16"/>
      <c r="AEP55" s="16"/>
      <c r="AEQ55" s="16"/>
      <c r="AER55" s="16"/>
      <c r="AES55" s="16"/>
      <c r="AET55" s="16"/>
      <c r="AEU55" s="16"/>
      <c r="AEV55" s="16"/>
      <c r="AEW55" s="16"/>
      <c r="AEX55" s="16"/>
      <c r="AEY55" s="16"/>
      <c r="AEZ55" s="16"/>
      <c r="AFA55" s="16"/>
      <c r="AFB55" s="16"/>
      <c r="AFC55" s="16"/>
      <c r="AFD55" s="16"/>
      <c r="AFE55" s="16"/>
      <c r="AFF55" s="16"/>
      <c r="AFG55" s="16"/>
      <c r="AFH55" s="16"/>
      <c r="AFI55" s="16"/>
      <c r="AFJ55" s="16"/>
      <c r="AFK55" s="16"/>
      <c r="AFL55" s="16"/>
      <c r="AFM55" s="16"/>
      <c r="AFN55" s="16"/>
      <c r="AFO55" s="16"/>
      <c r="AFP55" s="16"/>
      <c r="AFQ55" s="16"/>
      <c r="AFR55" s="16"/>
      <c r="AFS55" s="16"/>
      <c r="AFT55" s="16"/>
      <c r="AFU55" s="16"/>
      <c r="AFV55" s="16"/>
      <c r="AFW55" s="16"/>
      <c r="AFX55" s="16"/>
      <c r="AFY55" s="16"/>
      <c r="AFZ55" s="16"/>
      <c r="AGA55" s="16"/>
      <c r="AGB55" s="16"/>
      <c r="AGC55" s="16"/>
      <c r="AGD55" s="16"/>
      <c r="AGE55" s="16"/>
      <c r="AGF55" s="16"/>
      <c r="AGG55" s="16"/>
      <c r="AGH55" s="16"/>
      <c r="AGI55" s="16"/>
      <c r="AGJ55" s="16"/>
      <c r="AGK55" s="16"/>
      <c r="AGL55" s="16"/>
      <c r="AGM55" s="16"/>
      <c r="AGN55" s="16"/>
      <c r="AGO55" s="16"/>
      <c r="AGP55" s="16"/>
      <c r="AGQ55" s="16"/>
      <c r="AGR55" s="16"/>
      <c r="AGS55" s="16"/>
      <c r="AGT55" s="16"/>
      <c r="AGU55" s="16"/>
      <c r="AGV55" s="16"/>
      <c r="AGW55" s="16"/>
      <c r="AGX55" s="16"/>
      <c r="AGY55" s="16"/>
      <c r="AGZ55" s="16"/>
      <c r="AHA55" s="16"/>
      <c r="AHB55" s="16"/>
      <c r="AHC55" s="16"/>
      <c r="AHD55" s="16"/>
      <c r="AHE55" s="16"/>
      <c r="AHF55" s="16"/>
      <c r="AHG55" s="16"/>
      <c r="AHH55" s="16"/>
      <c r="AHI55" s="16"/>
      <c r="AHJ55" s="16"/>
      <c r="AHK55" s="16"/>
      <c r="AHL55" s="16"/>
      <c r="AHM55" s="16"/>
      <c r="AHN55" s="16"/>
      <c r="AHO55" s="16"/>
      <c r="AHP55" s="16"/>
      <c r="AHQ55" s="16"/>
      <c r="AHR55" s="16"/>
      <c r="AHS55" s="16"/>
      <c r="AHT55" s="16"/>
      <c r="AHU55" s="16"/>
      <c r="AHV55" s="16"/>
      <c r="AHW55" s="16"/>
      <c r="AHX55" s="16"/>
      <c r="AHY55" s="16"/>
      <c r="AHZ55" s="16"/>
      <c r="AIA55" s="16"/>
      <c r="AIB55" s="16"/>
      <c r="AIC55" s="16"/>
      <c r="AID55" s="16"/>
      <c r="AIE55" s="16"/>
      <c r="AIF55" s="16"/>
      <c r="AIG55" s="16"/>
      <c r="AIH55" s="16"/>
      <c r="AII55" s="16"/>
      <c r="AIJ55" s="16"/>
      <c r="AIK55" s="16"/>
      <c r="AIL55" s="16"/>
      <c r="AIM55" s="16"/>
      <c r="AIN55" s="16"/>
      <c r="AIO55" s="16"/>
      <c r="AIP55" s="16"/>
      <c r="AIQ55" s="16"/>
      <c r="AIR55" s="16"/>
      <c r="AIS55" s="16"/>
      <c r="AIT55" s="16"/>
      <c r="AIU55" s="16"/>
      <c r="AIV55" s="16"/>
      <c r="AIW55" s="16"/>
      <c r="AIX55" s="16"/>
      <c r="AIY55" s="16"/>
      <c r="AIZ55" s="16"/>
      <c r="AJA55" s="16"/>
      <c r="AJB55" s="16"/>
      <c r="AJC55" s="16"/>
      <c r="AJD55" s="16"/>
      <c r="AJE55" s="16"/>
      <c r="AJF55" s="16"/>
      <c r="AJG55" s="16"/>
      <c r="AJH55" s="16"/>
      <c r="AJI55" s="16"/>
      <c r="AJJ55" s="16"/>
      <c r="AJK55" s="16"/>
      <c r="AJL55" s="16"/>
      <c r="AJM55" s="16"/>
      <c r="AJN55" s="16"/>
      <c r="AJO55" s="16"/>
      <c r="AJP55" s="16"/>
      <c r="AJQ55" s="16"/>
      <c r="AJR55" s="16"/>
      <c r="AJS55" s="16"/>
      <c r="AJT55" s="16"/>
      <c r="AJU55" s="16"/>
      <c r="AJV55" s="16"/>
      <c r="AJW55" s="16"/>
      <c r="AJX55" s="16"/>
      <c r="AJY55" s="16"/>
      <c r="AJZ55" s="16"/>
      <c r="AKA55" s="16"/>
      <c r="AKB55" s="16"/>
      <c r="AKC55" s="16"/>
      <c r="AKD55" s="16"/>
      <c r="AKE55" s="16"/>
      <c r="AKF55" s="16"/>
      <c r="AKG55" s="16"/>
      <c r="AKH55" s="16"/>
      <c r="AKI55" s="16"/>
      <c r="AKJ55" s="16"/>
      <c r="AKK55" s="16"/>
      <c r="AKL55" s="16"/>
      <c r="AKM55" s="16"/>
      <c r="AKN55" s="16"/>
      <c r="AKO55" s="16"/>
      <c r="AKP55" s="16"/>
      <c r="AKQ55" s="16"/>
      <c r="AKR55" s="16"/>
      <c r="AKS55" s="16"/>
      <c r="AKT55" s="16"/>
      <c r="AKU55" s="16"/>
      <c r="AKV55" s="16"/>
      <c r="AKW55" s="16"/>
      <c r="AKX55" s="16"/>
      <c r="AKY55" s="16"/>
      <c r="AKZ55" s="16"/>
      <c r="ALA55" s="16"/>
      <c r="ALB55" s="16"/>
      <c r="ALC55" s="16"/>
      <c r="ALD55" s="16"/>
      <c r="ALE55" s="16"/>
      <c r="ALF55" s="16"/>
      <c r="ALG55" s="16"/>
      <c r="ALH55" s="16"/>
      <c r="ALI55" s="16"/>
      <c r="ALJ55" s="16"/>
      <c r="ALK55" s="16"/>
      <c r="ALL55" s="16"/>
      <c r="ALM55" s="16"/>
      <c r="ALN55" s="16"/>
      <c r="ALO55" s="16"/>
      <c r="ALP55" s="16"/>
      <c r="ALQ55" s="16"/>
      <c r="ALR55" s="16"/>
      <c r="ALS55" s="16"/>
      <c r="ALT55" s="16"/>
      <c r="ALU55" s="16"/>
      <c r="ALV55" s="16"/>
      <c r="ALW55" s="16"/>
      <c r="ALX55" s="16"/>
      <c r="ALY55" s="16"/>
      <c r="ALZ55" s="16"/>
      <c r="AMA55" s="16"/>
      <c r="AMB55" s="16"/>
      <c r="AMC55" s="16"/>
      <c r="AMD55" s="16"/>
      <c r="AME55" s="16"/>
      <c r="AMF55" s="16"/>
      <c r="AMG55" s="16"/>
      <c r="AMH55" s="16"/>
      <c r="AMI55" s="16"/>
      <c r="AMJ55" s="16"/>
      <c r="AMK55" s="16"/>
      <c r="AML55" s="16"/>
    </row>
    <row r="56" spans="2:1026" s="23" customFormat="1" x14ac:dyDescent="0.2">
      <c r="B56" s="140"/>
      <c r="C56" s="7"/>
      <c r="D56" s="7"/>
      <c r="E56" s="7"/>
      <c r="F56" s="7"/>
      <c r="G56" s="38"/>
      <c r="H56" s="7"/>
      <c r="I56" s="38"/>
      <c r="J56" s="38"/>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c r="JE56" s="16"/>
      <c r="JF56" s="16"/>
      <c r="JG56" s="16"/>
      <c r="JH56" s="16"/>
      <c r="JI56" s="16"/>
      <c r="JJ56" s="16"/>
      <c r="JK56" s="16"/>
      <c r="JL56" s="16"/>
      <c r="JM56" s="16"/>
      <c r="JN56" s="16"/>
      <c r="JO56" s="16"/>
      <c r="JP56" s="16"/>
      <c r="JQ56" s="16"/>
      <c r="JR56" s="16"/>
      <c r="JS56" s="16"/>
      <c r="JT56" s="16"/>
      <c r="JU56" s="16"/>
      <c r="JV56" s="16"/>
      <c r="JW56" s="16"/>
      <c r="JX56" s="16"/>
      <c r="JY56" s="16"/>
      <c r="JZ56" s="16"/>
      <c r="KA56" s="16"/>
      <c r="KB56" s="16"/>
      <c r="KC56" s="16"/>
      <c r="KD56" s="16"/>
      <c r="KE56" s="16"/>
      <c r="KF56" s="16"/>
      <c r="KG56" s="16"/>
      <c r="KH56" s="16"/>
      <c r="KI56" s="16"/>
      <c r="KJ56" s="16"/>
      <c r="KK56" s="16"/>
      <c r="KL56" s="16"/>
      <c r="KM56" s="16"/>
      <c r="KN56" s="16"/>
      <c r="KO56" s="16"/>
      <c r="KP56" s="16"/>
      <c r="KQ56" s="16"/>
      <c r="KR56" s="16"/>
      <c r="KS56" s="16"/>
      <c r="KT56" s="16"/>
      <c r="KU56" s="16"/>
      <c r="KV56" s="16"/>
      <c r="KW56" s="16"/>
      <c r="KX56" s="16"/>
      <c r="KY56" s="16"/>
      <c r="KZ56" s="16"/>
      <c r="LA56" s="16"/>
      <c r="LB56" s="16"/>
      <c r="LC56" s="16"/>
      <c r="LD56" s="16"/>
      <c r="LE56" s="16"/>
      <c r="LF56" s="16"/>
      <c r="LG56" s="16"/>
      <c r="LH56" s="16"/>
      <c r="LI56" s="16"/>
      <c r="LJ56" s="16"/>
      <c r="LK56" s="16"/>
      <c r="LL56" s="16"/>
      <c r="LM56" s="16"/>
      <c r="LN56" s="16"/>
      <c r="LO56" s="16"/>
      <c r="LP56" s="16"/>
      <c r="LQ56" s="16"/>
      <c r="LR56" s="16"/>
      <c r="LS56" s="16"/>
      <c r="LT56" s="16"/>
      <c r="LU56" s="16"/>
      <c r="LV56" s="16"/>
      <c r="LW56" s="16"/>
      <c r="LX56" s="16"/>
      <c r="LY56" s="16"/>
      <c r="LZ56" s="16"/>
      <c r="MA56" s="16"/>
      <c r="MB56" s="16"/>
      <c r="MC56" s="16"/>
      <c r="MD56" s="16"/>
      <c r="ME56" s="16"/>
      <c r="MF56" s="16"/>
      <c r="MG56" s="16"/>
      <c r="MH56" s="16"/>
      <c r="MI56" s="16"/>
      <c r="MJ56" s="16"/>
      <c r="MK56" s="16"/>
      <c r="ML56" s="16"/>
      <c r="MM56" s="16"/>
      <c r="MN56" s="16"/>
      <c r="MO56" s="16"/>
      <c r="MP56" s="16"/>
      <c r="MQ56" s="16"/>
      <c r="MR56" s="16"/>
      <c r="MS56" s="16"/>
      <c r="MT56" s="16"/>
      <c r="MU56" s="16"/>
      <c r="MV56" s="16"/>
      <c r="MW56" s="16"/>
      <c r="MX56" s="16"/>
      <c r="MY56" s="16"/>
      <c r="MZ56" s="16"/>
      <c r="NA56" s="16"/>
      <c r="NB56" s="16"/>
      <c r="NC56" s="16"/>
      <c r="ND56" s="16"/>
      <c r="NE56" s="16"/>
      <c r="NF56" s="16"/>
      <c r="NG56" s="16"/>
      <c r="NH56" s="16"/>
      <c r="NI56" s="16"/>
      <c r="NJ56" s="16"/>
      <c r="NK56" s="16"/>
      <c r="NL56" s="16"/>
      <c r="NM56" s="16"/>
      <c r="NN56" s="16"/>
      <c r="NO56" s="16"/>
      <c r="NP56" s="16"/>
      <c r="NQ56" s="16"/>
      <c r="NR56" s="16"/>
      <c r="NS56" s="16"/>
      <c r="NT56" s="16"/>
      <c r="NU56" s="16"/>
      <c r="NV56" s="16"/>
      <c r="NW56" s="16"/>
      <c r="NX56" s="16"/>
      <c r="NY56" s="16"/>
      <c r="NZ56" s="16"/>
      <c r="OA56" s="16"/>
      <c r="OB56" s="16"/>
      <c r="OC56" s="16"/>
      <c r="OD56" s="16"/>
      <c r="OE56" s="16"/>
      <c r="OF56" s="16"/>
      <c r="OG56" s="16"/>
      <c r="OH56" s="16"/>
      <c r="OI56" s="16"/>
      <c r="OJ56" s="16"/>
      <c r="OK56" s="16"/>
      <c r="OL56" s="16"/>
      <c r="OM56" s="16"/>
      <c r="ON56" s="16"/>
      <c r="OO56" s="16"/>
      <c r="OP56" s="16"/>
      <c r="OQ56" s="16"/>
      <c r="OR56" s="16"/>
      <c r="OS56" s="16"/>
      <c r="OT56" s="16"/>
      <c r="OU56" s="16"/>
      <c r="OV56" s="16"/>
      <c r="OW56" s="16"/>
      <c r="OX56" s="16"/>
      <c r="OY56" s="16"/>
      <c r="OZ56" s="16"/>
      <c r="PA56" s="16"/>
      <c r="PB56" s="16"/>
      <c r="PC56" s="16"/>
      <c r="PD56" s="16"/>
      <c r="PE56" s="16"/>
      <c r="PF56" s="16"/>
      <c r="PG56" s="16"/>
      <c r="PH56" s="16"/>
      <c r="PI56" s="16"/>
      <c r="PJ56" s="16"/>
      <c r="PK56" s="16"/>
      <c r="PL56" s="16"/>
      <c r="PM56" s="16"/>
      <c r="PN56" s="16"/>
      <c r="PO56" s="16"/>
      <c r="PP56" s="16"/>
      <c r="PQ56" s="16"/>
      <c r="PR56" s="16"/>
      <c r="PS56" s="16"/>
      <c r="PT56" s="16"/>
      <c r="PU56" s="16"/>
      <c r="PV56" s="16"/>
      <c r="PW56" s="16"/>
      <c r="PX56" s="16"/>
      <c r="PY56" s="16"/>
      <c r="PZ56" s="16"/>
      <c r="QA56" s="16"/>
      <c r="QB56" s="16"/>
      <c r="QC56" s="16"/>
      <c r="QD56" s="16"/>
      <c r="QE56" s="16"/>
      <c r="QF56" s="16"/>
      <c r="QG56" s="16"/>
      <c r="QH56" s="16"/>
      <c r="QI56" s="16"/>
      <c r="QJ56" s="16"/>
      <c r="QK56" s="16"/>
      <c r="QL56" s="16"/>
      <c r="QM56" s="16"/>
      <c r="QN56" s="16"/>
      <c r="QO56" s="16"/>
      <c r="QP56" s="16"/>
      <c r="QQ56" s="16"/>
      <c r="QR56" s="16"/>
      <c r="QS56" s="16"/>
      <c r="QT56" s="16"/>
      <c r="QU56" s="16"/>
      <c r="QV56" s="16"/>
      <c r="QW56" s="16"/>
      <c r="QX56" s="16"/>
      <c r="QY56" s="16"/>
      <c r="QZ56" s="16"/>
      <c r="RA56" s="16"/>
      <c r="RB56" s="16"/>
      <c r="RC56" s="16"/>
      <c r="RD56" s="16"/>
      <c r="RE56" s="16"/>
      <c r="RF56" s="16"/>
      <c r="RG56" s="16"/>
      <c r="RH56" s="16"/>
      <c r="RI56" s="16"/>
      <c r="RJ56" s="16"/>
      <c r="RK56" s="16"/>
      <c r="RL56" s="16"/>
      <c r="RM56" s="16"/>
      <c r="RN56" s="16"/>
      <c r="RO56" s="16"/>
      <c r="RP56" s="16"/>
      <c r="RQ56" s="16"/>
      <c r="RR56" s="16"/>
      <c r="RS56" s="16"/>
      <c r="RT56" s="16"/>
      <c r="RU56" s="16"/>
      <c r="RV56" s="16"/>
      <c r="RW56" s="16"/>
      <c r="RX56" s="16"/>
      <c r="RY56" s="16"/>
      <c r="RZ56" s="16"/>
      <c r="SA56" s="16"/>
      <c r="SB56" s="16"/>
      <c r="SC56" s="16"/>
      <c r="SD56" s="16"/>
      <c r="SE56" s="16"/>
      <c r="SF56" s="16"/>
      <c r="SG56" s="16"/>
      <c r="SH56" s="16"/>
      <c r="SI56" s="16"/>
      <c r="SJ56" s="16"/>
      <c r="SK56" s="16"/>
      <c r="SL56" s="16"/>
      <c r="SM56" s="16"/>
      <c r="SN56" s="16"/>
      <c r="SO56" s="16"/>
      <c r="SP56" s="16"/>
      <c r="SQ56" s="16"/>
      <c r="SR56" s="16"/>
      <c r="SS56" s="16"/>
      <c r="ST56" s="16"/>
      <c r="SU56" s="16"/>
      <c r="SV56" s="16"/>
      <c r="SW56" s="16"/>
      <c r="SX56" s="16"/>
      <c r="SY56" s="16"/>
      <c r="SZ56" s="16"/>
      <c r="TA56" s="16"/>
      <c r="TB56" s="16"/>
      <c r="TC56" s="16"/>
      <c r="TD56" s="16"/>
      <c r="TE56" s="16"/>
      <c r="TF56" s="16"/>
      <c r="TG56" s="16"/>
      <c r="TH56" s="16"/>
      <c r="TI56" s="16"/>
      <c r="TJ56" s="16"/>
      <c r="TK56" s="16"/>
      <c r="TL56" s="16"/>
      <c r="TM56" s="16"/>
      <c r="TN56" s="16"/>
      <c r="TO56" s="16"/>
      <c r="TP56" s="16"/>
      <c r="TQ56" s="16"/>
      <c r="TR56" s="16"/>
      <c r="TS56" s="16"/>
      <c r="TT56" s="16"/>
      <c r="TU56" s="16"/>
      <c r="TV56" s="16"/>
      <c r="TW56" s="16"/>
      <c r="TX56" s="16"/>
      <c r="TY56" s="16"/>
      <c r="TZ56" s="16"/>
      <c r="UA56" s="16"/>
      <c r="UB56" s="16"/>
      <c r="UC56" s="16"/>
      <c r="UD56" s="16"/>
      <c r="UE56" s="16"/>
      <c r="UF56" s="16"/>
      <c r="UG56" s="16"/>
      <c r="UH56" s="16"/>
      <c r="UI56" s="16"/>
      <c r="UJ56" s="16"/>
      <c r="UK56" s="16"/>
      <c r="UL56" s="16"/>
      <c r="UM56" s="16"/>
      <c r="UN56" s="16"/>
      <c r="UO56" s="16"/>
      <c r="UP56" s="16"/>
      <c r="UQ56" s="16"/>
      <c r="UR56" s="16"/>
      <c r="US56" s="16"/>
      <c r="UT56" s="16"/>
      <c r="UU56" s="16"/>
      <c r="UV56" s="16"/>
      <c r="UW56" s="16"/>
      <c r="UX56" s="16"/>
      <c r="UY56" s="16"/>
      <c r="UZ56" s="16"/>
      <c r="VA56" s="16"/>
      <c r="VB56" s="16"/>
      <c r="VC56" s="16"/>
      <c r="VD56" s="16"/>
      <c r="VE56" s="16"/>
      <c r="VF56" s="16"/>
      <c r="VG56" s="16"/>
      <c r="VH56" s="16"/>
      <c r="VI56" s="16"/>
      <c r="VJ56" s="16"/>
      <c r="VK56" s="16"/>
      <c r="VL56" s="16"/>
      <c r="VM56" s="16"/>
      <c r="VN56" s="16"/>
      <c r="VO56" s="16"/>
      <c r="VP56" s="16"/>
      <c r="VQ56" s="16"/>
      <c r="VR56" s="16"/>
      <c r="VS56" s="16"/>
      <c r="VT56" s="16"/>
      <c r="VU56" s="16"/>
      <c r="VV56" s="16"/>
      <c r="VW56" s="16"/>
      <c r="VX56" s="16"/>
      <c r="VY56" s="16"/>
      <c r="VZ56" s="16"/>
      <c r="WA56" s="16"/>
      <c r="WB56" s="16"/>
      <c r="WC56" s="16"/>
      <c r="WD56" s="16"/>
      <c r="WE56" s="16"/>
      <c r="WF56" s="16"/>
      <c r="WG56" s="16"/>
      <c r="WH56" s="16"/>
      <c r="WI56" s="16"/>
      <c r="WJ56" s="16"/>
      <c r="WK56" s="16"/>
      <c r="WL56" s="16"/>
      <c r="WM56" s="16"/>
      <c r="WN56" s="16"/>
      <c r="WO56" s="16"/>
      <c r="WP56" s="16"/>
      <c r="WQ56" s="16"/>
      <c r="WR56" s="16"/>
      <c r="WS56" s="16"/>
      <c r="WT56" s="16"/>
      <c r="WU56" s="16"/>
      <c r="WV56" s="16"/>
      <c r="WW56" s="16"/>
      <c r="WX56" s="16"/>
      <c r="WY56" s="16"/>
      <c r="WZ56" s="16"/>
      <c r="XA56" s="16"/>
      <c r="XB56" s="16"/>
      <c r="XC56" s="16"/>
      <c r="XD56" s="16"/>
      <c r="XE56" s="16"/>
      <c r="XF56" s="16"/>
      <c r="XG56" s="16"/>
      <c r="XH56" s="16"/>
      <c r="XI56" s="16"/>
      <c r="XJ56" s="16"/>
      <c r="XK56" s="16"/>
      <c r="XL56" s="16"/>
      <c r="XM56" s="16"/>
      <c r="XN56" s="16"/>
      <c r="XO56" s="16"/>
      <c r="XP56" s="16"/>
      <c r="XQ56" s="16"/>
      <c r="XR56" s="16"/>
      <c r="XS56" s="16"/>
      <c r="XT56" s="16"/>
      <c r="XU56" s="16"/>
      <c r="XV56" s="16"/>
      <c r="XW56" s="16"/>
      <c r="XX56" s="16"/>
      <c r="XY56" s="16"/>
      <c r="XZ56" s="16"/>
      <c r="YA56" s="16"/>
      <c r="YB56" s="16"/>
      <c r="YC56" s="16"/>
      <c r="YD56" s="16"/>
      <c r="YE56" s="16"/>
      <c r="YF56" s="16"/>
      <c r="YG56" s="16"/>
      <c r="YH56" s="16"/>
      <c r="YI56" s="16"/>
      <c r="YJ56" s="16"/>
      <c r="YK56" s="16"/>
      <c r="YL56" s="16"/>
      <c r="YM56" s="16"/>
      <c r="YN56" s="16"/>
      <c r="YO56" s="16"/>
      <c r="YP56" s="16"/>
      <c r="YQ56" s="16"/>
      <c r="YR56" s="16"/>
      <c r="YS56" s="16"/>
      <c r="YT56" s="16"/>
      <c r="YU56" s="16"/>
      <c r="YV56" s="16"/>
      <c r="YW56" s="16"/>
      <c r="YX56" s="16"/>
      <c r="YY56" s="16"/>
      <c r="YZ56" s="16"/>
      <c r="ZA56" s="16"/>
      <c r="ZB56" s="16"/>
      <c r="ZC56" s="16"/>
      <c r="ZD56" s="16"/>
      <c r="ZE56" s="16"/>
      <c r="ZF56" s="16"/>
      <c r="ZG56" s="16"/>
      <c r="ZH56" s="16"/>
      <c r="ZI56" s="16"/>
      <c r="ZJ56" s="16"/>
      <c r="ZK56" s="16"/>
      <c r="ZL56" s="16"/>
      <c r="ZM56" s="16"/>
      <c r="ZN56" s="16"/>
      <c r="ZO56" s="16"/>
      <c r="ZP56" s="16"/>
      <c r="ZQ56" s="16"/>
      <c r="ZR56" s="16"/>
      <c r="ZS56" s="16"/>
      <c r="ZT56" s="16"/>
      <c r="ZU56" s="16"/>
      <c r="ZV56" s="16"/>
      <c r="ZW56" s="16"/>
      <c r="ZX56" s="16"/>
      <c r="ZY56" s="16"/>
      <c r="ZZ56" s="16"/>
      <c r="AAA56" s="16"/>
      <c r="AAB56" s="16"/>
      <c r="AAC56" s="16"/>
      <c r="AAD56" s="16"/>
      <c r="AAE56" s="16"/>
      <c r="AAF56" s="16"/>
      <c r="AAG56" s="16"/>
      <c r="AAH56" s="16"/>
      <c r="AAI56" s="16"/>
      <c r="AAJ56" s="16"/>
      <c r="AAK56" s="16"/>
      <c r="AAL56" s="16"/>
      <c r="AAM56" s="16"/>
      <c r="AAN56" s="16"/>
      <c r="AAO56" s="16"/>
      <c r="AAP56" s="16"/>
      <c r="AAQ56" s="16"/>
      <c r="AAR56" s="16"/>
      <c r="AAS56" s="16"/>
      <c r="AAT56" s="16"/>
      <c r="AAU56" s="16"/>
      <c r="AAV56" s="16"/>
      <c r="AAW56" s="16"/>
      <c r="AAX56" s="16"/>
      <c r="AAY56" s="16"/>
      <c r="AAZ56" s="16"/>
      <c r="ABA56" s="16"/>
      <c r="ABB56" s="16"/>
      <c r="ABC56" s="16"/>
      <c r="ABD56" s="16"/>
      <c r="ABE56" s="16"/>
      <c r="ABF56" s="16"/>
      <c r="ABG56" s="16"/>
      <c r="ABH56" s="16"/>
      <c r="ABI56" s="16"/>
      <c r="ABJ56" s="16"/>
      <c r="ABK56" s="16"/>
      <c r="ABL56" s="16"/>
      <c r="ABM56" s="16"/>
      <c r="ABN56" s="16"/>
      <c r="ABO56" s="16"/>
      <c r="ABP56" s="16"/>
      <c r="ABQ56" s="16"/>
      <c r="ABR56" s="16"/>
      <c r="ABS56" s="16"/>
      <c r="ABT56" s="16"/>
      <c r="ABU56" s="16"/>
      <c r="ABV56" s="16"/>
      <c r="ABW56" s="16"/>
      <c r="ABX56" s="16"/>
      <c r="ABY56" s="16"/>
      <c r="ABZ56" s="16"/>
      <c r="ACA56" s="16"/>
      <c r="ACB56" s="16"/>
      <c r="ACC56" s="16"/>
      <c r="ACD56" s="16"/>
      <c r="ACE56" s="16"/>
      <c r="ACF56" s="16"/>
      <c r="ACG56" s="16"/>
      <c r="ACH56" s="16"/>
      <c r="ACI56" s="16"/>
      <c r="ACJ56" s="16"/>
      <c r="ACK56" s="16"/>
      <c r="ACL56" s="16"/>
      <c r="ACM56" s="16"/>
      <c r="ACN56" s="16"/>
      <c r="ACO56" s="16"/>
      <c r="ACP56" s="16"/>
      <c r="ACQ56" s="16"/>
      <c r="ACR56" s="16"/>
      <c r="ACS56" s="16"/>
      <c r="ACT56" s="16"/>
      <c r="ACU56" s="16"/>
      <c r="ACV56" s="16"/>
      <c r="ACW56" s="16"/>
      <c r="ACX56" s="16"/>
      <c r="ACY56" s="16"/>
      <c r="ACZ56" s="16"/>
      <c r="ADA56" s="16"/>
      <c r="ADB56" s="16"/>
      <c r="ADC56" s="16"/>
      <c r="ADD56" s="16"/>
      <c r="ADE56" s="16"/>
      <c r="ADF56" s="16"/>
      <c r="ADG56" s="16"/>
      <c r="ADH56" s="16"/>
      <c r="ADI56" s="16"/>
      <c r="ADJ56" s="16"/>
      <c r="ADK56" s="16"/>
      <c r="ADL56" s="16"/>
      <c r="ADM56" s="16"/>
      <c r="ADN56" s="16"/>
      <c r="ADO56" s="16"/>
      <c r="ADP56" s="16"/>
      <c r="ADQ56" s="16"/>
      <c r="ADR56" s="16"/>
      <c r="ADS56" s="16"/>
      <c r="ADT56" s="16"/>
      <c r="ADU56" s="16"/>
      <c r="ADV56" s="16"/>
      <c r="ADW56" s="16"/>
      <c r="ADX56" s="16"/>
      <c r="ADY56" s="16"/>
      <c r="ADZ56" s="16"/>
      <c r="AEA56" s="16"/>
      <c r="AEB56" s="16"/>
      <c r="AEC56" s="16"/>
      <c r="AED56" s="16"/>
      <c r="AEE56" s="16"/>
      <c r="AEF56" s="16"/>
      <c r="AEG56" s="16"/>
      <c r="AEH56" s="16"/>
      <c r="AEI56" s="16"/>
      <c r="AEJ56" s="16"/>
      <c r="AEK56" s="16"/>
      <c r="AEL56" s="16"/>
      <c r="AEM56" s="16"/>
      <c r="AEN56" s="16"/>
      <c r="AEO56" s="16"/>
      <c r="AEP56" s="16"/>
      <c r="AEQ56" s="16"/>
      <c r="AER56" s="16"/>
      <c r="AES56" s="16"/>
      <c r="AET56" s="16"/>
      <c r="AEU56" s="16"/>
      <c r="AEV56" s="16"/>
      <c r="AEW56" s="16"/>
      <c r="AEX56" s="16"/>
      <c r="AEY56" s="16"/>
      <c r="AEZ56" s="16"/>
      <c r="AFA56" s="16"/>
      <c r="AFB56" s="16"/>
      <c r="AFC56" s="16"/>
      <c r="AFD56" s="16"/>
      <c r="AFE56" s="16"/>
      <c r="AFF56" s="16"/>
      <c r="AFG56" s="16"/>
      <c r="AFH56" s="16"/>
      <c r="AFI56" s="16"/>
      <c r="AFJ56" s="16"/>
      <c r="AFK56" s="16"/>
      <c r="AFL56" s="16"/>
      <c r="AFM56" s="16"/>
      <c r="AFN56" s="16"/>
      <c r="AFO56" s="16"/>
      <c r="AFP56" s="16"/>
      <c r="AFQ56" s="16"/>
      <c r="AFR56" s="16"/>
      <c r="AFS56" s="16"/>
      <c r="AFT56" s="16"/>
      <c r="AFU56" s="16"/>
      <c r="AFV56" s="16"/>
      <c r="AFW56" s="16"/>
      <c r="AFX56" s="16"/>
      <c r="AFY56" s="16"/>
      <c r="AFZ56" s="16"/>
      <c r="AGA56" s="16"/>
      <c r="AGB56" s="16"/>
      <c r="AGC56" s="16"/>
      <c r="AGD56" s="16"/>
      <c r="AGE56" s="16"/>
      <c r="AGF56" s="16"/>
      <c r="AGG56" s="16"/>
      <c r="AGH56" s="16"/>
      <c r="AGI56" s="16"/>
      <c r="AGJ56" s="16"/>
      <c r="AGK56" s="16"/>
      <c r="AGL56" s="16"/>
      <c r="AGM56" s="16"/>
      <c r="AGN56" s="16"/>
      <c r="AGO56" s="16"/>
      <c r="AGP56" s="16"/>
      <c r="AGQ56" s="16"/>
      <c r="AGR56" s="16"/>
      <c r="AGS56" s="16"/>
      <c r="AGT56" s="16"/>
      <c r="AGU56" s="16"/>
      <c r="AGV56" s="16"/>
      <c r="AGW56" s="16"/>
      <c r="AGX56" s="16"/>
      <c r="AGY56" s="16"/>
      <c r="AGZ56" s="16"/>
      <c r="AHA56" s="16"/>
      <c r="AHB56" s="16"/>
      <c r="AHC56" s="16"/>
      <c r="AHD56" s="16"/>
      <c r="AHE56" s="16"/>
      <c r="AHF56" s="16"/>
      <c r="AHG56" s="16"/>
      <c r="AHH56" s="16"/>
      <c r="AHI56" s="16"/>
      <c r="AHJ56" s="16"/>
      <c r="AHK56" s="16"/>
      <c r="AHL56" s="16"/>
      <c r="AHM56" s="16"/>
      <c r="AHN56" s="16"/>
      <c r="AHO56" s="16"/>
      <c r="AHP56" s="16"/>
      <c r="AHQ56" s="16"/>
      <c r="AHR56" s="16"/>
      <c r="AHS56" s="16"/>
      <c r="AHT56" s="16"/>
      <c r="AHU56" s="16"/>
      <c r="AHV56" s="16"/>
      <c r="AHW56" s="16"/>
      <c r="AHX56" s="16"/>
      <c r="AHY56" s="16"/>
      <c r="AHZ56" s="16"/>
      <c r="AIA56" s="16"/>
      <c r="AIB56" s="16"/>
      <c r="AIC56" s="16"/>
      <c r="AID56" s="16"/>
      <c r="AIE56" s="16"/>
      <c r="AIF56" s="16"/>
      <c r="AIG56" s="16"/>
      <c r="AIH56" s="16"/>
      <c r="AII56" s="16"/>
      <c r="AIJ56" s="16"/>
      <c r="AIK56" s="16"/>
      <c r="AIL56" s="16"/>
      <c r="AIM56" s="16"/>
      <c r="AIN56" s="16"/>
      <c r="AIO56" s="16"/>
      <c r="AIP56" s="16"/>
      <c r="AIQ56" s="16"/>
      <c r="AIR56" s="16"/>
      <c r="AIS56" s="16"/>
      <c r="AIT56" s="16"/>
      <c r="AIU56" s="16"/>
      <c r="AIV56" s="16"/>
      <c r="AIW56" s="16"/>
      <c r="AIX56" s="16"/>
      <c r="AIY56" s="16"/>
      <c r="AIZ56" s="16"/>
      <c r="AJA56" s="16"/>
      <c r="AJB56" s="16"/>
      <c r="AJC56" s="16"/>
      <c r="AJD56" s="16"/>
      <c r="AJE56" s="16"/>
      <c r="AJF56" s="16"/>
      <c r="AJG56" s="16"/>
      <c r="AJH56" s="16"/>
      <c r="AJI56" s="16"/>
      <c r="AJJ56" s="16"/>
      <c r="AJK56" s="16"/>
      <c r="AJL56" s="16"/>
      <c r="AJM56" s="16"/>
      <c r="AJN56" s="16"/>
      <c r="AJO56" s="16"/>
      <c r="AJP56" s="16"/>
      <c r="AJQ56" s="16"/>
      <c r="AJR56" s="16"/>
      <c r="AJS56" s="16"/>
      <c r="AJT56" s="16"/>
      <c r="AJU56" s="16"/>
      <c r="AJV56" s="16"/>
      <c r="AJW56" s="16"/>
      <c r="AJX56" s="16"/>
      <c r="AJY56" s="16"/>
      <c r="AJZ56" s="16"/>
      <c r="AKA56" s="16"/>
      <c r="AKB56" s="16"/>
      <c r="AKC56" s="16"/>
      <c r="AKD56" s="16"/>
      <c r="AKE56" s="16"/>
      <c r="AKF56" s="16"/>
      <c r="AKG56" s="16"/>
      <c r="AKH56" s="16"/>
      <c r="AKI56" s="16"/>
      <c r="AKJ56" s="16"/>
      <c r="AKK56" s="16"/>
      <c r="AKL56" s="16"/>
      <c r="AKM56" s="16"/>
      <c r="AKN56" s="16"/>
      <c r="AKO56" s="16"/>
      <c r="AKP56" s="16"/>
      <c r="AKQ56" s="16"/>
      <c r="AKR56" s="16"/>
      <c r="AKS56" s="16"/>
      <c r="AKT56" s="16"/>
      <c r="AKU56" s="16"/>
      <c r="AKV56" s="16"/>
      <c r="AKW56" s="16"/>
      <c r="AKX56" s="16"/>
      <c r="AKY56" s="16"/>
      <c r="AKZ56" s="16"/>
      <c r="ALA56" s="16"/>
      <c r="ALB56" s="16"/>
      <c r="ALC56" s="16"/>
      <c r="ALD56" s="16"/>
      <c r="ALE56" s="16"/>
      <c r="ALF56" s="16"/>
      <c r="ALG56" s="16"/>
      <c r="ALH56" s="16"/>
      <c r="ALI56" s="16"/>
      <c r="ALJ56" s="16"/>
      <c r="ALK56" s="16"/>
      <c r="ALL56" s="16"/>
      <c r="ALM56" s="16"/>
      <c r="ALN56" s="16"/>
      <c r="ALO56" s="16"/>
      <c r="ALP56" s="16"/>
      <c r="ALQ56" s="16"/>
      <c r="ALR56" s="16"/>
      <c r="ALS56" s="16"/>
      <c r="ALT56" s="16"/>
      <c r="ALU56" s="16"/>
      <c r="ALV56" s="16"/>
      <c r="ALW56" s="16"/>
      <c r="ALX56" s="16"/>
      <c r="ALY56" s="16"/>
      <c r="ALZ56" s="16"/>
      <c r="AMA56" s="16"/>
      <c r="AMB56" s="16"/>
      <c r="AMC56" s="16"/>
      <c r="AMD56" s="16"/>
      <c r="AME56" s="16"/>
      <c r="AMF56" s="16"/>
      <c r="AMG56" s="16"/>
      <c r="AMH56" s="16"/>
      <c r="AMI56" s="16"/>
      <c r="AMJ56" s="16"/>
      <c r="AMK56" s="16"/>
      <c r="AML56" s="16"/>
    </row>
    <row r="57" spans="2:1026" x14ac:dyDescent="0.2">
      <c r="B57" s="29"/>
    </row>
  </sheetData>
  <mergeCells count="53">
    <mergeCell ref="O24:O30"/>
    <mergeCell ref="B6:O6"/>
    <mergeCell ref="B8:O8"/>
    <mergeCell ref="B7:O7"/>
    <mergeCell ref="E11:E13"/>
    <mergeCell ref="E19:E23"/>
    <mergeCell ref="E14:E18"/>
    <mergeCell ref="O11:O13"/>
    <mergeCell ref="O14:O23"/>
    <mergeCell ref="I19:I23"/>
    <mergeCell ref="I14:I18"/>
    <mergeCell ref="I11:I13"/>
    <mergeCell ref="A47:D47"/>
    <mergeCell ref="E45:E46"/>
    <mergeCell ref="C45:D45"/>
    <mergeCell ref="I24:I30"/>
    <mergeCell ref="C46:D46"/>
    <mergeCell ref="E34:E36"/>
    <mergeCell ref="A31:A39"/>
    <mergeCell ref="A45:A46"/>
    <mergeCell ref="A24:A30"/>
    <mergeCell ref="C24:D24"/>
    <mergeCell ref="I40:I41"/>
    <mergeCell ref="I37:I39"/>
    <mergeCell ref="I31:I33"/>
    <mergeCell ref="I34:I36"/>
    <mergeCell ref="O45:O46"/>
    <mergeCell ref="E42:E44"/>
    <mergeCell ref="A40:A44"/>
    <mergeCell ref="O31:O39"/>
    <mergeCell ref="O40:O44"/>
    <mergeCell ref="I45:I46"/>
    <mergeCell ref="I42:I44"/>
    <mergeCell ref="E31:E33"/>
    <mergeCell ref="E37:E39"/>
    <mergeCell ref="E40:E41"/>
    <mergeCell ref="B5:O5"/>
    <mergeCell ref="B4:O4"/>
    <mergeCell ref="B3:O3"/>
    <mergeCell ref="B2:O2"/>
    <mergeCell ref="B1:O1"/>
    <mergeCell ref="A11:A23"/>
    <mergeCell ref="C9:D10"/>
    <mergeCell ref="E9:E10"/>
    <mergeCell ref="F9:F10"/>
    <mergeCell ref="O9:O10"/>
    <mergeCell ref="B9:B10"/>
    <mergeCell ref="J9:J10"/>
    <mergeCell ref="K9:K10"/>
    <mergeCell ref="L9:L10"/>
    <mergeCell ref="M9:M10"/>
    <mergeCell ref="N9:N10"/>
    <mergeCell ref="A9:A10"/>
  </mergeCells>
  <printOptions horizontalCentered="1" verticalCentered="1"/>
  <pageMargins left="0.19685039370078741" right="0.19685039370078741" top="0.19685039370078741" bottom="0.19685039370078741" header="0" footer="0"/>
  <pageSetup paperSize="9" scale="61" orientation="landscape" horizontalDpi="4294967294"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64"/>
  <sheetViews>
    <sheetView zoomScaleNormal="100" workbookViewId="0">
      <selection activeCell="B28" sqref="B28"/>
    </sheetView>
  </sheetViews>
  <sheetFormatPr baseColWidth="10" defaultRowHeight="14.25" x14ac:dyDescent="0.2"/>
  <cols>
    <col min="1" max="1" width="11.125" customWidth="1"/>
    <col min="2" max="2" width="11.125" style="1" customWidth="1"/>
    <col min="3" max="3" width="11.125" style="12" customWidth="1"/>
    <col min="4" max="6" width="30.625" style="12" customWidth="1"/>
    <col min="7" max="15" width="9.625" style="12" customWidth="1"/>
    <col min="16" max="16" width="11.75" style="12" customWidth="1"/>
    <col min="17" max="17" width="7.875" style="12" customWidth="1"/>
    <col min="18" max="1026" width="9.875" style="12" customWidth="1"/>
  </cols>
  <sheetData>
    <row r="1" spans="1:1026" ht="15" x14ac:dyDescent="0.2">
      <c r="B1" s="572" t="s">
        <v>0</v>
      </c>
      <c r="C1" s="572"/>
      <c r="D1" s="572"/>
      <c r="E1" s="572"/>
      <c r="F1" s="572"/>
      <c r="G1" s="572"/>
      <c r="H1" s="572"/>
      <c r="I1" s="572"/>
      <c r="J1" s="572"/>
      <c r="K1" s="572"/>
      <c r="L1" s="572"/>
      <c r="M1" s="572"/>
      <c r="N1" s="572"/>
      <c r="O1" s="572"/>
      <c r="P1" s="106"/>
      <c r="Q1" s="106"/>
    </row>
    <row r="2" spans="1:1026" ht="18" x14ac:dyDescent="0.25">
      <c r="B2" s="542" t="s">
        <v>1</v>
      </c>
      <c r="C2" s="542"/>
      <c r="D2" s="542"/>
      <c r="E2" s="542"/>
      <c r="F2" s="542"/>
      <c r="G2" s="542"/>
      <c r="H2" s="542"/>
      <c r="I2" s="542"/>
      <c r="J2" s="542"/>
      <c r="K2" s="542"/>
      <c r="L2" s="542"/>
      <c r="M2" s="542"/>
      <c r="N2" s="542"/>
      <c r="O2" s="542"/>
      <c r="P2" s="107"/>
      <c r="Q2" s="107"/>
    </row>
    <row r="3" spans="1:1026" ht="15" x14ac:dyDescent="0.2">
      <c r="A3" s="2" t="s">
        <v>2</v>
      </c>
      <c r="B3" s="575" t="s">
        <v>3</v>
      </c>
      <c r="C3" s="575"/>
      <c r="D3" s="575"/>
      <c r="E3" s="575"/>
      <c r="F3" s="575"/>
      <c r="G3" s="575"/>
      <c r="H3" s="575"/>
      <c r="I3" s="575"/>
      <c r="J3" s="575"/>
      <c r="K3" s="575"/>
      <c r="L3" s="575"/>
      <c r="M3" s="575"/>
      <c r="N3" s="575"/>
      <c r="O3" s="575"/>
      <c r="P3" s="106"/>
      <c r="Q3" s="106"/>
    </row>
    <row r="4" spans="1:1026" x14ac:dyDescent="0.2">
      <c r="A4" s="3" t="s">
        <v>4</v>
      </c>
      <c r="B4" s="576"/>
      <c r="C4" s="576"/>
      <c r="D4" s="576"/>
      <c r="E4" s="576"/>
      <c r="F4" s="576"/>
      <c r="G4" s="576"/>
      <c r="H4" s="576"/>
      <c r="I4" s="576"/>
      <c r="J4" s="576"/>
      <c r="K4" s="576"/>
      <c r="L4" s="576"/>
      <c r="M4" s="576"/>
      <c r="N4" s="576"/>
      <c r="O4" s="576"/>
      <c r="P4" s="108"/>
      <c r="Q4" s="108"/>
    </row>
    <row r="5" spans="1:1026" ht="15.75" x14ac:dyDescent="0.25">
      <c r="A5" s="4" t="s">
        <v>5</v>
      </c>
      <c r="B5" s="541" t="s">
        <v>6</v>
      </c>
      <c r="C5" s="541"/>
      <c r="D5" s="541"/>
      <c r="E5" s="541"/>
      <c r="F5" s="541"/>
      <c r="G5" s="541"/>
      <c r="H5" s="541"/>
      <c r="I5" s="541"/>
      <c r="J5" s="541"/>
      <c r="K5" s="541"/>
      <c r="L5" s="541"/>
      <c r="M5" s="541"/>
      <c r="N5" s="541"/>
      <c r="O5" s="541"/>
      <c r="P5" s="109"/>
      <c r="Q5" s="109"/>
    </row>
    <row r="6" spans="1:1026" ht="18" x14ac:dyDescent="0.25">
      <c r="B6" s="574" t="s">
        <v>119</v>
      </c>
      <c r="C6" s="574"/>
      <c r="D6" s="574"/>
      <c r="E6" s="574"/>
      <c r="F6" s="574"/>
      <c r="G6" s="574"/>
      <c r="H6" s="574"/>
      <c r="I6" s="574"/>
      <c r="J6" s="574"/>
      <c r="K6" s="574"/>
      <c r="L6" s="574"/>
      <c r="M6" s="574"/>
      <c r="N6" s="574"/>
      <c r="O6" s="574"/>
      <c r="P6" s="103"/>
      <c r="Q6" s="103"/>
      <c r="R6" s="279"/>
      <c r="S6" s="279"/>
    </row>
    <row r="7" spans="1:1026" x14ac:dyDescent="0.2">
      <c r="B7" s="573" t="s">
        <v>219</v>
      </c>
      <c r="C7" s="573"/>
      <c r="D7" s="573"/>
      <c r="E7" s="573"/>
      <c r="F7" s="573"/>
      <c r="G7" s="573"/>
      <c r="H7" s="573"/>
      <c r="I7" s="573"/>
      <c r="J7" s="573"/>
      <c r="K7" s="573"/>
      <c r="L7" s="573"/>
      <c r="M7" s="573"/>
      <c r="N7" s="573"/>
      <c r="O7" s="573"/>
      <c r="P7" s="102"/>
      <c r="Q7" s="102"/>
      <c r="R7" s="280"/>
      <c r="S7" s="280"/>
    </row>
    <row r="8" spans="1:1026" ht="18" x14ac:dyDescent="0.25">
      <c r="B8" s="553" t="s">
        <v>71</v>
      </c>
      <c r="C8" s="553"/>
      <c r="D8" s="553"/>
      <c r="E8" s="553"/>
      <c r="F8" s="553"/>
      <c r="G8" s="553"/>
      <c r="H8" s="553"/>
      <c r="I8" s="553"/>
      <c r="J8" s="553"/>
      <c r="K8" s="553"/>
      <c r="L8" s="553"/>
      <c r="M8" s="553"/>
      <c r="N8" s="553"/>
      <c r="O8" s="553"/>
      <c r="P8" s="281"/>
      <c r="Q8" s="281"/>
    </row>
    <row r="9" spans="1:1026" ht="14.1" customHeight="1" x14ac:dyDescent="0.2">
      <c r="A9" s="577"/>
      <c r="B9" s="549" t="s">
        <v>8</v>
      </c>
      <c r="C9" s="557" t="s">
        <v>9</v>
      </c>
      <c r="D9" s="558"/>
      <c r="E9" s="555" t="s">
        <v>205</v>
      </c>
      <c r="F9" s="555" t="s">
        <v>57</v>
      </c>
      <c r="G9" s="193" t="s">
        <v>11</v>
      </c>
      <c r="H9" s="193" t="s">
        <v>12</v>
      </c>
      <c r="I9" s="169" t="s">
        <v>13</v>
      </c>
      <c r="J9" s="549" t="s">
        <v>14</v>
      </c>
      <c r="K9" s="551" t="s">
        <v>47</v>
      </c>
      <c r="L9" s="549" t="s">
        <v>15</v>
      </c>
      <c r="M9" s="552" t="s">
        <v>16</v>
      </c>
      <c r="N9" s="549" t="s">
        <v>17</v>
      </c>
      <c r="O9" s="549" t="s">
        <v>220</v>
      </c>
      <c r="P9" s="9" t="s">
        <v>178</v>
      </c>
      <c r="Q9" s="9" t="s">
        <v>200</v>
      </c>
      <c r="R9" s="9" t="s">
        <v>179</v>
      </c>
      <c r="S9" s="9" t="s">
        <v>180</v>
      </c>
      <c r="T9" s="9" t="s">
        <v>181</v>
      </c>
      <c r="U9" s="9" t="s">
        <v>182</v>
      </c>
      <c r="V9" s="9" t="s">
        <v>183</v>
      </c>
      <c r="W9" s="9" t="s">
        <v>184</v>
      </c>
      <c r="X9" s="9" t="s">
        <v>185</v>
      </c>
      <c r="Y9" s="9" t="s">
        <v>186</v>
      </c>
      <c r="Z9" s="9" t="s">
        <v>187</v>
      </c>
    </row>
    <row r="10" spans="1:1026" ht="33" customHeight="1" x14ac:dyDescent="0.2">
      <c r="A10" s="577"/>
      <c r="B10" s="625"/>
      <c r="C10" s="623"/>
      <c r="D10" s="624"/>
      <c r="E10" s="618"/>
      <c r="F10" s="618"/>
      <c r="G10" s="282" t="s">
        <v>18</v>
      </c>
      <c r="H10" s="282" t="s">
        <v>19</v>
      </c>
      <c r="I10" s="283" t="s">
        <v>20</v>
      </c>
      <c r="J10" s="620"/>
      <c r="K10" s="620"/>
      <c r="L10" s="620"/>
      <c r="M10" s="620"/>
      <c r="N10" s="620"/>
      <c r="O10" s="619" t="s">
        <v>21</v>
      </c>
      <c r="P10" s="39" t="s">
        <v>188</v>
      </c>
      <c r="Q10" s="39" t="s">
        <v>189</v>
      </c>
      <c r="R10" s="39" t="s">
        <v>190</v>
      </c>
      <c r="S10" s="39" t="s">
        <v>191</v>
      </c>
      <c r="T10" s="39" t="s">
        <v>192</v>
      </c>
      <c r="U10" s="39" t="s">
        <v>193</v>
      </c>
      <c r="V10" s="39" t="s">
        <v>194</v>
      </c>
      <c r="W10" s="39" t="s">
        <v>195</v>
      </c>
      <c r="X10" s="39" t="s">
        <v>196</v>
      </c>
      <c r="Y10" s="39" t="s">
        <v>197</v>
      </c>
      <c r="Z10" s="39" t="s">
        <v>198</v>
      </c>
    </row>
    <row r="11" spans="1:1026" s="25" customFormat="1" ht="15.75" x14ac:dyDescent="0.25">
      <c r="A11" s="578" t="s">
        <v>344</v>
      </c>
      <c r="B11" s="97" t="s">
        <v>72</v>
      </c>
      <c r="C11" s="252" t="s">
        <v>221</v>
      </c>
      <c r="D11" s="66"/>
      <c r="E11" s="563" t="s">
        <v>206</v>
      </c>
      <c r="F11" s="49" t="s">
        <v>143</v>
      </c>
      <c r="G11" s="81">
        <v>3</v>
      </c>
      <c r="H11" s="138">
        <v>1</v>
      </c>
      <c r="I11" s="536">
        <v>3</v>
      </c>
      <c r="J11" s="116">
        <v>1.5</v>
      </c>
      <c r="K11" s="116"/>
      <c r="L11" s="116"/>
      <c r="M11" s="116">
        <v>10</v>
      </c>
      <c r="N11" s="116">
        <v>14</v>
      </c>
      <c r="O11" s="563">
        <f>SUM(J10:J13)+SUM(L10:N13)</f>
        <v>25.5</v>
      </c>
      <c r="P11" s="36" t="s">
        <v>199</v>
      </c>
      <c r="Q11" s="36" t="s">
        <v>199</v>
      </c>
      <c r="R11" s="36" t="s">
        <v>199</v>
      </c>
      <c r="S11" s="36" t="s">
        <v>199</v>
      </c>
      <c r="T11" s="36"/>
      <c r="U11" s="36" t="s">
        <v>199</v>
      </c>
      <c r="V11" s="36" t="s">
        <v>199</v>
      </c>
      <c r="W11" s="36" t="s">
        <v>199</v>
      </c>
      <c r="X11" s="36" t="s">
        <v>199</v>
      </c>
      <c r="Y11" s="36" t="s">
        <v>199</v>
      </c>
      <c r="Z11" s="36"/>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row>
    <row r="12" spans="1:1026" s="25" customFormat="1" ht="15.75" x14ac:dyDescent="0.2">
      <c r="A12" s="566"/>
      <c r="B12" s="62"/>
      <c r="C12" s="164"/>
      <c r="D12" s="66"/>
      <c r="E12" s="544"/>
      <c r="F12" s="112" t="s">
        <v>145</v>
      </c>
      <c r="G12" s="81">
        <v>1</v>
      </c>
      <c r="H12" s="146"/>
      <c r="I12" s="546"/>
      <c r="J12" s="116"/>
      <c r="K12" s="116"/>
      <c r="L12" s="116"/>
      <c r="M12" s="116"/>
      <c r="N12" s="116"/>
      <c r="O12" s="544"/>
      <c r="P12" s="43"/>
      <c r="Q12" s="36"/>
      <c r="R12" s="36"/>
      <c r="S12" s="36"/>
      <c r="T12" s="36"/>
      <c r="U12" s="36"/>
      <c r="V12" s="36"/>
      <c r="W12" s="36"/>
      <c r="X12" s="36"/>
      <c r="Y12" s="36"/>
      <c r="Z12" s="36"/>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row>
    <row r="13" spans="1:1026" s="25" customFormat="1" ht="15" customHeight="1" x14ac:dyDescent="0.2">
      <c r="A13" s="566"/>
      <c r="B13" s="298"/>
      <c r="C13" s="123"/>
      <c r="D13" s="84"/>
      <c r="E13" s="627"/>
      <c r="F13" s="297" t="s">
        <v>144</v>
      </c>
      <c r="G13" s="299">
        <v>4</v>
      </c>
      <c r="H13" s="288"/>
      <c r="I13" s="628"/>
      <c r="J13" s="286"/>
      <c r="K13" s="286"/>
      <c r="L13" s="286"/>
      <c r="M13" s="286"/>
      <c r="N13" s="286"/>
      <c r="O13" s="544"/>
      <c r="P13" s="36"/>
      <c r="Q13" s="36"/>
      <c r="R13" s="36"/>
      <c r="S13" s="36"/>
      <c r="T13" s="36"/>
      <c r="U13" s="36"/>
      <c r="V13" s="36"/>
      <c r="W13" s="36"/>
      <c r="X13" s="36"/>
      <c r="Y13" s="36"/>
      <c r="Z13" s="3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row>
    <row r="14" spans="1:1026" s="25" customFormat="1" ht="15.75" x14ac:dyDescent="0.2">
      <c r="A14" s="566"/>
      <c r="B14" s="131" t="s">
        <v>349</v>
      </c>
      <c r="C14" s="65" t="s">
        <v>222</v>
      </c>
      <c r="D14" s="66"/>
      <c r="E14" s="563" t="s">
        <v>206</v>
      </c>
      <c r="F14" s="49" t="s">
        <v>275</v>
      </c>
      <c r="G14" s="186">
        <v>1</v>
      </c>
      <c r="H14" s="146">
        <v>1</v>
      </c>
      <c r="I14" s="536">
        <v>3</v>
      </c>
      <c r="J14" s="90">
        <v>3</v>
      </c>
      <c r="K14" s="90"/>
      <c r="L14" s="90"/>
      <c r="M14" s="90">
        <v>4</v>
      </c>
      <c r="N14" s="90"/>
      <c r="O14" s="563">
        <f>SUM(J14,J16:J18,M14,M16:M18,N19,N21:N23)</f>
        <v>76</v>
      </c>
      <c r="P14" s="36" t="s">
        <v>199</v>
      </c>
      <c r="Q14" s="36" t="s">
        <v>199</v>
      </c>
      <c r="R14" s="36" t="s">
        <v>199</v>
      </c>
      <c r="S14" s="36" t="s">
        <v>199</v>
      </c>
      <c r="T14" s="36"/>
      <c r="U14" s="36" t="s">
        <v>199</v>
      </c>
      <c r="V14" s="36" t="s">
        <v>199</v>
      </c>
      <c r="W14" s="36" t="s">
        <v>199</v>
      </c>
      <c r="X14" s="36" t="s">
        <v>199</v>
      </c>
      <c r="Y14" s="36" t="s">
        <v>199</v>
      </c>
      <c r="Z14" s="3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row>
    <row r="15" spans="1:1026" s="25" customFormat="1" ht="15.6" customHeight="1" x14ac:dyDescent="0.2">
      <c r="A15" s="566"/>
      <c r="B15" s="62"/>
      <c r="C15" s="65"/>
      <c r="D15" s="60" t="s">
        <v>117</v>
      </c>
      <c r="E15" s="544"/>
      <c r="F15" s="49" t="s">
        <v>96</v>
      </c>
      <c r="G15" s="122">
        <v>1</v>
      </c>
      <c r="H15" s="259"/>
      <c r="I15" s="546"/>
      <c r="J15" s="90">
        <v>3</v>
      </c>
      <c r="K15" s="90"/>
      <c r="L15" s="90"/>
      <c r="M15" s="90">
        <v>4</v>
      </c>
      <c r="N15" s="90"/>
      <c r="O15" s="544"/>
      <c r="P15" s="36"/>
      <c r="Q15" s="36"/>
      <c r="R15" s="36"/>
      <c r="S15" s="36"/>
      <c r="T15" s="36"/>
      <c r="U15" s="36"/>
      <c r="V15" s="36"/>
      <c r="W15" s="36"/>
      <c r="X15" s="36"/>
      <c r="Y15" s="36"/>
      <c r="Z15" s="3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row>
    <row r="16" spans="1:1026" s="25" customFormat="1" ht="15.6" customHeight="1" x14ac:dyDescent="0.2">
      <c r="A16" s="566"/>
      <c r="B16" s="62"/>
      <c r="C16" s="65"/>
      <c r="D16" s="66"/>
      <c r="E16" s="544"/>
      <c r="F16" s="49" t="s">
        <v>277</v>
      </c>
      <c r="G16" s="186">
        <v>1</v>
      </c>
      <c r="H16" s="259"/>
      <c r="I16" s="546"/>
      <c r="J16" s="90">
        <v>3</v>
      </c>
      <c r="K16" s="90"/>
      <c r="L16" s="90"/>
      <c r="M16" s="90">
        <v>4</v>
      </c>
      <c r="N16" s="90"/>
      <c r="O16" s="544"/>
      <c r="P16" s="36"/>
      <c r="Q16" s="36"/>
      <c r="R16" s="36"/>
      <c r="S16" s="36"/>
      <c r="T16" s="36"/>
      <c r="U16" s="36"/>
      <c r="V16" s="36"/>
      <c r="W16" s="36"/>
      <c r="X16" s="36"/>
      <c r="Y16" s="36"/>
      <c r="Z16" s="3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row>
    <row r="17" spans="1:1026" s="25" customFormat="1" ht="15.6" customHeight="1" x14ac:dyDescent="0.2">
      <c r="A17" s="566"/>
      <c r="B17" s="62"/>
      <c r="C17" s="65"/>
      <c r="D17" s="66"/>
      <c r="E17" s="544"/>
      <c r="F17" s="49" t="s">
        <v>276</v>
      </c>
      <c r="G17" s="186">
        <v>1</v>
      </c>
      <c r="H17" s="259"/>
      <c r="I17" s="546"/>
      <c r="J17" s="90">
        <v>3</v>
      </c>
      <c r="K17" s="90"/>
      <c r="L17" s="90"/>
      <c r="M17" s="90">
        <v>4</v>
      </c>
      <c r="N17" s="90"/>
      <c r="O17" s="544"/>
      <c r="P17" s="36"/>
      <c r="Q17" s="36"/>
      <c r="R17" s="36"/>
      <c r="S17" s="36"/>
      <c r="T17" s="36"/>
      <c r="U17" s="36"/>
      <c r="V17" s="36"/>
      <c r="W17" s="36"/>
      <c r="X17" s="36"/>
      <c r="Y17" s="36"/>
      <c r="Z17" s="3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row>
    <row r="18" spans="1:1026" s="25" customFormat="1" ht="15.6" customHeight="1" x14ac:dyDescent="0.2">
      <c r="A18" s="566"/>
      <c r="B18" s="62"/>
      <c r="C18" s="132"/>
      <c r="D18" s="84"/>
      <c r="E18" s="627"/>
      <c r="F18" s="296" t="s">
        <v>278</v>
      </c>
      <c r="G18" s="300">
        <v>1</v>
      </c>
      <c r="H18" s="288"/>
      <c r="I18" s="628"/>
      <c r="J18" s="284">
        <v>3</v>
      </c>
      <c r="K18" s="284"/>
      <c r="L18" s="284"/>
      <c r="M18" s="284">
        <v>4</v>
      </c>
      <c r="N18" s="284"/>
      <c r="O18" s="544"/>
      <c r="P18" s="36"/>
      <c r="Q18" s="36"/>
      <c r="R18" s="36"/>
      <c r="S18" s="36"/>
      <c r="T18" s="36"/>
      <c r="U18" s="36"/>
      <c r="V18" s="36"/>
      <c r="W18" s="36"/>
      <c r="X18" s="36"/>
      <c r="Y18" s="36"/>
      <c r="Z18" s="3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row>
    <row r="19" spans="1:1026" s="25" customFormat="1" ht="15.75" x14ac:dyDescent="0.2">
      <c r="A19" s="566"/>
      <c r="B19" s="163" t="s">
        <v>350</v>
      </c>
      <c r="C19" s="196" t="s">
        <v>229</v>
      </c>
      <c r="D19" s="66"/>
      <c r="E19" s="563" t="s">
        <v>206</v>
      </c>
      <c r="F19" s="49" t="s">
        <v>279</v>
      </c>
      <c r="G19" s="186">
        <v>1</v>
      </c>
      <c r="H19" s="146">
        <v>1</v>
      </c>
      <c r="I19" s="536">
        <v>3</v>
      </c>
      <c r="J19" s="90"/>
      <c r="K19" s="90"/>
      <c r="L19" s="90"/>
      <c r="M19" s="90"/>
      <c r="N19" s="90">
        <v>12</v>
      </c>
      <c r="O19" s="544"/>
      <c r="P19" s="36"/>
      <c r="Q19" s="36"/>
      <c r="R19" s="36"/>
      <c r="S19" s="36"/>
      <c r="T19" s="36"/>
      <c r="U19" s="36"/>
      <c r="V19" s="36"/>
      <c r="W19" s="36"/>
      <c r="X19" s="36"/>
      <c r="Y19" s="36"/>
      <c r="Z19" s="36"/>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row>
    <row r="20" spans="1:1026" s="25" customFormat="1" ht="14.1" customHeight="1" x14ac:dyDescent="0.2">
      <c r="A20" s="566"/>
      <c r="B20" s="62"/>
      <c r="C20" s="164"/>
      <c r="D20" s="60" t="s">
        <v>117</v>
      </c>
      <c r="E20" s="544"/>
      <c r="F20" s="49" t="s">
        <v>101</v>
      </c>
      <c r="G20" s="122">
        <v>1</v>
      </c>
      <c r="H20" s="259"/>
      <c r="I20" s="546"/>
      <c r="J20" s="90"/>
      <c r="K20" s="90"/>
      <c r="L20" s="90"/>
      <c r="M20" s="90"/>
      <c r="N20" s="90">
        <v>12</v>
      </c>
      <c r="O20" s="544"/>
      <c r="P20" s="36"/>
      <c r="Q20" s="36"/>
      <c r="R20" s="36"/>
      <c r="S20" s="36"/>
      <c r="T20" s="36"/>
      <c r="U20" s="36"/>
      <c r="V20" s="36"/>
      <c r="W20" s="36"/>
      <c r="X20" s="36"/>
      <c r="Y20" s="36"/>
      <c r="Z20" s="36"/>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row>
    <row r="21" spans="1:1026" s="25" customFormat="1" ht="14.1" customHeight="1" x14ac:dyDescent="0.2">
      <c r="A21" s="566"/>
      <c r="B21" s="62"/>
      <c r="C21" s="164"/>
      <c r="D21" s="66"/>
      <c r="E21" s="544"/>
      <c r="F21" s="49" t="s">
        <v>280</v>
      </c>
      <c r="G21" s="186">
        <v>1</v>
      </c>
      <c r="H21" s="259"/>
      <c r="I21" s="546"/>
      <c r="J21" s="90"/>
      <c r="K21" s="90"/>
      <c r="L21" s="90"/>
      <c r="M21" s="90"/>
      <c r="N21" s="90">
        <v>12</v>
      </c>
      <c r="O21" s="544"/>
      <c r="P21" s="36"/>
      <c r="Q21" s="36"/>
      <c r="R21" s="36"/>
      <c r="S21" s="36"/>
      <c r="T21" s="36"/>
      <c r="U21" s="36"/>
      <c r="V21" s="36"/>
      <c r="W21" s="36"/>
      <c r="X21" s="36"/>
      <c r="Y21" s="36"/>
      <c r="Z21" s="36"/>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row>
    <row r="22" spans="1:1026" s="25" customFormat="1" ht="14.1" customHeight="1" x14ac:dyDescent="0.2">
      <c r="A22" s="566"/>
      <c r="B22" s="62"/>
      <c r="C22" s="164"/>
      <c r="D22" s="66"/>
      <c r="E22" s="544"/>
      <c r="F22" s="49" t="s">
        <v>281</v>
      </c>
      <c r="G22" s="186">
        <v>1</v>
      </c>
      <c r="H22" s="259"/>
      <c r="I22" s="546"/>
      <c r="J22" s="90"/>
      <c r="K22" s="90"/>
      <c r="L22" s="90"/>
      <c r="M22" s="90"/>
      <c r="N22" s="90">
        <v>12</v>
      </c>
      <c r="O22" s="544"/>
      <c r="P22" s="36"/>
      <c r="Q22" s="36"/>
      <c r="R22" s="36"/>
      <c r="S22" s="36"/>
      <c r="T22" s="36"/>
      <c r="U22" s="36"/>
      <c r="V22" s="36"/>
      <c r="W22" s="36"/>
      <c r="X22" s="36"/>
      <c r="Y22" s="36"/>
      <c r="Z22" s="36"/>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row>
    <row r="23" spans="1:1026" s="25" customFormat="1" ht="14.45" customHeight="1" thickBot="1" x14ac:dyDescent="0.25">
      <c r="A23" s="567"/>
      <c r="B23" s="63"/>
      <c r="C23" s="166"/>
      <c r="D23" s="51"/>
      <c r="E23" s="548"/>
      <c r="F23" s="77" t="s">
        <v>282</v>
      </c>
      <c r="G23" s="188">
        <v>1</v>
      </c>
      <c r="H23" s="261"/>
      <c r="I23" s="537"/>
      <c r="J23" s="78"/>
      <c r="K23" s="78"/>
      <c r="L23" s="78"/>
      <c r="M23" s="78"/>
      <c r="N23" s="78">
        <v>12</v>
      </c>
      <c r="O23" s="548"/>
      <c r="P23" s="36"/>
      <c r="Q23" s="36"/>
      <c r="R23" s="36"/>
      <c r="S23" s="36"/>
      <c r="T23" s="36"/>
      <c r="U23" s="36"/>
      <c r="V23" s="36"/>
      <c r="W23" s="36"/>
      <c r="X23" s="36"/>
      <c r="Y23" s="36"/>
      <c r="Z23" s="3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row>
    <row r="24" spans="1:1026" s="25" customFormat="1" ht="15" customHeight="1" thickTop="1" x14ac:dyDescent="0.2">
      <c r="A24" s="566" t="s">
        <v>345</v>
      </c>
      <c r="B24" s="97" t="s">
        <v>73</v>
      </c>
      <c r="C24" s="582" t="s">
        <v>170</v>
      </c>
      <c r="D24" s="621"/>
      <c r="E24" s="97"/>
      <c r="F24" s="112"/>
      <c r="G24" s="241"/>
      <c r="H24" s="146">
        <v>1</v>
      </c>
      <c r="I24" s="538">
        <v>3</v>
      </c>
      <c r="J24" s="116"/>
      <c r="K24" s="116"/>
      <c r="L24" s="116"/>
      <c r="M24" s="116"/>
      <c r="N24" s="116"/>
      <c r="O24" s="562">
        <f>SUM(J27:J31)+SUM(M25,M28,M31)</f>
        <v>50</v>
      </c>
      <c r="P24" s="36" t="s">
        <v>199</v>
      </c>
      <c r="Q24" s="36"/>
      <c r="R24" s="36" t="s">
        <v>199</v>
      </c>
      <c r="S24" s="36"/>
      <c r="T24" s="36"/>
      <c r="U24" s="36"/>
      <c r="V24" s="36"/>
      <c r="W24" s="36"/>
      <c r="X24" s="36"/>
      <c r="Y24" s="36"/>
      <c r="Z24" s="3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row>
    <row r="25" spans="1:1026" s="25" customFormat="1" ht="15" customHeight="1" x14ac:dyDescent="0.2">
      <c r="A25" s="566"/>
      <c r="B25" s="62" t="s">
        <v>74</v>
      </c>
      <c r="C25" s="164" t="s">
        <v>158</v>
      </c>
      <c r="D25" s="66"/>
      <c r="E25" s="145"/>
      <c r="F25" s="112" t="s">
        <v>149</v>
      </c>
      <c r="G25" s="241">
        <v>1</v>
      </c>
      <c r="H25" s="90">
        <v>1</v>
      </c>
      <c r="I25" s="546"/>
      <c r="J25" s="116"/>
      <c r="K25" s="116"/>
      <c r="L25" s="116"/>
      <c r="M25" s="116">
        <v>12</v>
      </c>
      <c r="N25" s="116"/>
      <c r="O25" s="544"/>
      <c r="P25" s="36"/>
      <c r="Q25" s="36" t="s">
        <v>199</v>
      </c>
      <c r="R25" s="36"/>
      <c r="S25" s="36"/>
      <c r="T25" s="36"/>
      <c r="U25" s="36"/>
      <c r="V25" s="36"/>
      <c r="W25" s="36"/>
      <c r="X25" s="36"/>
      <c r="Y25" s="36"/>
      <c r="Z25" s="3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row>
    <row r="26" spans="1:1026" s="25" customFormat="1" ht="15" customHeight="1" x14ac:dyDescent="0.2">
      <c r="A26" s="566"/>
      <c r="B26" s="62"/>
      <c r="C26" s="164"/>
      <c r="D26" s="66"/>
      <c r="E26" s="145"/>
      <c r="F26" s="112" t="s">
        <v>155</v>
      </c>
      <c r="G26" s="241">
        <v>1</v>
      </c>
      <c r="H26" s="259"/>
      <c r="I26" s="546"/>
      <c r="J26" s="116"/>
      <c r="K26" s="116"/>
      <c r="L26" s="116"/>
      <c r="M26" s="116"/>
      <c r="N26" s="116"/>
      <c r="O26" s="544"/>
      <c r="P26" s="36"/>
      <c r="Q26" s="36"/>
      <c r="R26" s="36"/>
      <c r="S26" s="36"/>
      <c r="T26" s="36"/>
      <c r="U26" s="36"/>
      <c r="V26" s="36"/>
      <c r="W26" s="36"/>
      <c r="X26" s="36"/>
      <c r="Y26" s="36"/>
      <c r="Z26" s="3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row>
    <row r="27" spans="1:1026" s="25" customFormat="1" ht="14.1" customHeight="1" x14ac:dyDescent="0.2">
      <c r="A27" s="566"/>
      <c r="B27" s="69" t="s">
        <v>75</v>
      </c>
      <c r="C27" s="310" t="s">
        <v>159</v>
      </c>
      <c r="D27" s="311"/>
      <c r="E27" s="313"/>
      <c r="F27" s="70" t="s">
        <v>155</v>
      </c>
      <c r="G27" s="71"/>
      <c r="H27" s="157">
        <v>1</v>
      </c>
      <c r="I27" s="546"/>
      <c r="J27" s="157">
        <v>4</v>
      </c>
      <c r="K27" s="157"/>
      <c r="L27" s="157"/>
      <c r="M27" s="157"/>
      <c r="N27" s="157"/>
      <c r="O27" s="544"/>
      <c r="P27" s="36"/>
      <c r="Q27" s="36"/>
      <c r="R27" s="36"/>
      <c r="S27" s="36" t="s">
        <v>199</v>
      </c>
      <c r="T27" s="36"/>
      <c r="U27" s="36"/>
      <c r="V27" s="36"/>
      <c r="W27" s="36"/>
      <c r="X27" s="36"/>
      <c r="Y27" s="36"/>
      <c r="Z27" s="3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row>
    <row r="28" spans="1:1026" s="25" customFormat="1" ht="15" customHeight="1" x14ac:dyDescent="0.2">
      <c r="A28" s="566"/>
      <c r="B28" s="131"/>
      <c r="C28" s="201" t="s">
        <v>148</v>
      </c>
      <c r="D28" s="66"/>
      <c r="E28" s="145"/>
      <c r="F28" s="112"/>
      <c r="G28" s="241"/>
      <c r="H28" s="116">
        <v>1</v>
      </c>
      <c r="I28" s="546"/>
      <c r="J28" s="116"/>
      <c r="K28" s="116"/>
      <c r="L28" s="116"/>
      <c r="M28" s="116">
        <v>24</v>
      </c>
      <c r="N28" s="116"/>
      <c r="O28" s="544"/>
      <c r="P28" s="36"/>
      <c r="Q28" s="36"/>
      <c r="R28" s="36"/>
      <c r="S28" s="36"/>
      <c r="T28" s="36"/>
      <c r="U28" s="36"/>
      <c r="V28" s="36"/>
      <c r="W28" s="36"/>
      <c r="X28" s="36"/>
      <c r="Y28" s="36"/>
      <c r="Z28" s="3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row>
    <row r="29" spans="1:1026" s="25" customFormat="1" ht="16.350000000000001" customHeight="1" x14ac:dyDescent="0.2">
      <c r="A29" s="566"/>
      <c r="B29" s="62" t="s">
        <v>76</v>
      </c>
      <c r="C29" s="164" t="s">
        <v>26</v>
      </c>
      <c r="D29" s="66"/>
      <c r="E29" s="145"/>
      <c r="F29" s="112" t="s">
        <v>149</v>
      </c>
      <c r="G29" s="241"/>
      <c r="H29" s="259"/>
      <c r="I29" s="546"/>
      <c r="J29" s="116"/>
      <c r="K29" s="116"/>
      <c r="L29" s="116"/>
      <c r="M29" s="116"/>
      <c r="N29" s="116"/>
      <c r="O29" s="544"/>
      <c r="P29" s="36"/>
      <c r="Q29" s="36"/>
      <c r="R29" s="36"/>
      <c r="S29" s="36"/>
      <c r="T29" s="36"/>
      <c r="U29" s="36"/>
      <c r="V29" s="36"/>
      <c r="W29" s="36"/>
      <c r="X29" s="36"/>
      <c r="Y29" s="36"/>
      <c r="Z29" s="36"/>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row>
    <row r="30" spans="1:1026" s="27" customFormat="1" ht="12.75" customHeight="1" x14ac:dyDescent="0.2">
      <c r="A30" s="566"/>
      <c r="B30" s="62" t="s">
        <v>77</v>
      </c>
      <c r="C30" s="164" t="s">
        <v>29</v>
      </c>
      <c r="D30" s="66"/>
      <c r="E30" s="145"/>
      <c r="F30" s="112" t="s">
        <v>27</v>
      </c>
      <c r="G30" s="241"/>
      <c r="H30" s="259"/>
      <c r="I30" s="546"/>
      <c r="J30" s="116"/>
      <c r="K30" s="116"/>
      <c r="L30" s="116"/>
      <c r="M30" s="116"/>
      <c r="N30" s="116"/>
      <c r="O30" s="544"/>
      <c r="P30" s="36"/>
      <c r="Q30" s="36"/>
      <c r="R30" s="36"/>
      <c r="S30" s="36"/>
      <c r="T30" s="36"/>
      <c r="U30" s="36"/>
      <c r="V30" s="36"/>
      <c r="W30" s="36"/>
      <c r="X30" s="36"/>
      <c r="Y30" s="36"/>
      <c r="Z30" s="36"/>
    </row>
    <row r="31" spans="1:1026" s="27" customFormat="1" ht="14.45" customHeight="1" thickBot="1" x14ac:dyDescent="0.25">
      <c r="A31" s="566"/>
      <c r="B31" s="303" t="s">
        <v>384</v>
      </c>
      <c r="C31" s="304" t="s">
        <v>60</v>
      </c>
      <c r="D31" s="305"/>
      <c r="E31" s="363"/>
      <c r="F31" s="307" t="s">
        <v>35</v>
      </c>
      <c r="G31" s="307"/>
      <c r="H31" s="308" t="s">
        <v>35</v>
      </c>
      <c r="I31" s="537"/>
      <c r="J31" s="306">
        <v>4</v>
      </c>
      <c r="K31" s="306"/>
      <c r="L31" s="306"/>
      <c r="M31" s="306">
        <v>6</v>
      </c>
      <c r="N31" s="309"/>
      <c r="O31" s="548"/>
      <c r="P31" s="36"/>
      <c r="Q31" s="36"/>
      <c r="R31" s="36"/>
      <c r="S31" s="36"/>
      <c r="T31" s="36"/>
      <c r="U31" s="36"/>
      <c r="V31" s="36"/>
      <c r="W31" s="36"/>
      <c r="X31" s="36"/>
      <c r="Y31" s="36"/>
      <c r="Z31" s="36"/>
    </row>
    <row r="32" spans="1:1026" s="27" customFormat="1" ht="16.5" thickTop="1" x14ac:dyDescent="0.2">
      <c r="A32" s="565" t="s">
        <v>346</v>
      </c>
      <c r="B32" s="131" t="s">
        <v>351</v>
      </c>
      <c r="C32" s="582" t="s">
        <v>251</v>
      </c>
      <c r="D32" s="621"/>
      <c r="E32" s="562" t="s">
        <v>206</v>
      </c>
      <c r="F32" s="112" t="s">
        <v>215</v>
      </c>
      <c r="G32" s="241">
        <v>1</v>
      </c>
      <c r="H32" s="146">
        <v>1</v>
      </c>
      <c r="I32" s="538">
        <v>3</v>
      </c>
      <c r="J32" s="116">
        <v>2</v>
      </c>
      <c r="K32" s="116">
        <v>3.25</v>
      </c>
      <c r="L32" s="172"/>
      <c r="M32" s="116">
        <v>16</v>
      </c>
      <c r="N32" s="172"/>
      <c r="O32" s="562">
        <f>SUM(M32,M34,J34,J32)</f>
        <v>36</v>
      </c>
      <c r="P32" s="52" t="s">
        <v>199</v>
      </c>
      <c r="Q32" s="36" t="s">
        <v>199</v>
      </c>
      <c r="R32" s="36" t="s">
        <v>199</v>
      </c>
      <c r="S32" s="36"/>
      <c r="T32" s="36"/>
      <c r="U32" s="36" t="s">
        <v>199</v>
      </c>
      <c r="V32" s="36" t="s">
        <v>199</v>
      </c>
      <c r="W32" s="36"/>
      <c r="X32" s="36"/>
      <c r="Y32" s="36" t="s">
        <v>199</v>
      </c>
      <c r="Z32" s="36"/>
    </row>
    <row r="33" spans="1:1026" s="25" customFormat="1" ht="15.6" customHeight="1" x14ac:dyDescent="0.2">
      <c r="A33" s="566"/>
      <c r="B33" s="298"/>
      <c r="C33" s="570"/>
      <c r="D33" s="622"/>
      <c r="E33" s="627"/>
      <c r="F33" s="297" t="s">
        <v>214</v>
      </c>
      <c r="G33" s="294">
        <v>1</v>
      </c>
      <c r="H33" s="288"/>
      <c r="I33" s="628"/>
      <c r="J33" s="286"/>
      <c r="K33" s="286"/>
      <c r="L33" s="312"/>
      <c r="M33" s="302"/>
      <c r="N33" s="286"/>
      <c r="O33" s="544"/>
      <c r="P33" s="36"/>
      <c r="Q33" s="36"/>
      <c r="R33" s="36"/>
      <c r="S33" s="36"/>
      <c r="T33" s="36"/>
      <c r="U33" s="36"/>
      <c r="V33" s="36"/>
      <c r="W33" s="36"/>
      <c r="X33" s="36"/>
      <c r="Y33" s="36"/>
      <c r="Z33" s="3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row>
    <row r="34" spans="1:1026" s="25" customFormat="1" ht="14.25" customHeight="1" x14ac:dyDescent="0.2">
      <c r="A34" s="566"/>
      <c r="B34" s="131" t="s">
        <v>352</v>
      </c>
      <c r="C34" s="582" t="s">
        <v>253</v>
      </c>
      <c r="D34" s="621"/>
      <c r="E34" s="563" t="s">
        <v>206</v>
      </c>
      <c r="F34" s="112" t="s">
        <v>215</v>
      </c>
      <c r="G34" s="241">
        <v>1</v>
      </c>
      <c r="H34" s="146">
        <v>1</v>
      </c>
      <c r="I34" s="536">
        <v>3</v>
      </c>
      <c r="J34" s="116">
        <v>2</v>
      </c>
      <c r="K34" s="116">
        <v>5</v>
      </c>
      <c r="L34" s="172"/>
      <c r="M34" s="116">
        <v>16</v>
      </c>
      <c r="N34" s="116"/>
      <c r="O34" s="544"/>
      <c r="P34" s="36" t="s">
        <v>199</v>
      </c>
      <c r="Q34" s="36" t="s">
        <v>199</v>
      </c>
      <c r="R34" s="36" t="s">
        <v>199</v>
      </c>
      <c r="S34" s="36"/>
      <c r="T34" s="36"/>
      <c r="U34" s="36" t="s">
        <v>199</v>
      </c>
      <c r="V34" s="36" t="s">
        <v>199</v>
      </c>
      <c r="W34" s="36"/>
      <c r="X34" s="36"/>
      <c r="Y34" s="36" t="s">
        <v>199</v>
      </c>
      <c r="Z34" s="3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row>
    <row r="35" spans="1:1026" s="25" customFormat="1" ht="14.25" customHeight="1" thickBot="1" x14ac:dyDescent="0.25">
      <c r="A35" s="566"/>
      <c r="B35" s="62"/>
      <c r="C35" s="582"/>
      <c r="D35" s="621"/>
      <c r="E35" s="548"/>
      <c r="F35" s="112" t="s">
        <v>214</v>
      </c>
      <c r="G35" s="241">
        <v>1</v>
      </c>
      <c r="H35" s="259"/>
      <c r="I35" s="546"/>
      <c r="J35" s="116"/>
      <c r="K35" s="116"/>
      <c r="L35" s="172"/>
      <c r="M35" s="162"/>
      <c r="N35" s="116"/>
      <c r="O35" s="544"/>
      <c r="P35" s="36"/>
      <c r="Q35" s="36"/>
      <c r="R35" s="36"/>
      <c r="S35" s="36"/>
      <c r="T35" s="36"/>
      <c r="U35" s="36"/>
      <c r="V35" s="36"/>
      <c r="W35" s="36"/>
      <c r="X35" s="36"/>
      <c r="Y35" s="36"/>
      <c r="Z35" s="3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row>
    <row r="36" spans="1:1026" s="25" customFormat="1" ht="14.25" customHeight="1" thickTop="1" x14ac:dyDescent="0.2">
      <c r="A36" s="565" t="s">
        <v>347</v>
      </c>
      <c r="B36" s="99" t="s">
        <v>353</v>
      </c>
      <c r="C36" s="584" t="s">
        <v>252</v>
      </c>
      <c r="D36" s="629"/>
      <c r="E36" s="562" t="s">
        <v>206</v>
      </c>
      <c r="F36" s="121" t="s">
        <v>149</v>
      </c>
      <c r="G36" s="293">
        <v>1</v>
      </c>
      <c r="H36" s="184">
        <v>1</v>
      </c>
      <c r="I36" s="538">
        <v>3</v>
      </c>
      <c r="J36" s="127">
        <v>6</v>
      </c>
      <c r="K36" s="127">
        <v>8</v>
      </c>
      <c r="L36" s="127">
        <v>1</v>
      </c>
      <c r="M36" s="127">
        <v>8</v>
      </c>
      <c r="N36" s="127"/>
      <c r="O36" s="562">
        <f>SUM(J36,J38,L36,L38,M40,M38,M36)</f>
        <v>47</v>
      </c>
      <c r="P36" s="36" t="s">
        <v>199</v>
      </c>
      <c r="Q36" s="36" t="s">
        <v>199</v>
      </c>
      <c r="R36" s="36" t="s">
        <v>199</v>
      </c>
      <c r="S36" s="36"/>
      <c r="T36" s="36"/>
      <c r="U36" s="36" t="s">
        <v>199</v>
      </c>
      <c r="V36" s="36" t="s">
        <v>199</v>
      </c>
      <c r="W36" s="36"/>
      <c r="X36" s="36"/>
      <c r="Y36" s="36" t="s">
        <v>199</v>
      </c>
      <c r="Z36" s="3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row>
    <row r="37" spans="1:1026" s="25" customFormat="1" ht="14.25" customHeight="1" x14ac:dyDescent="0.2">
      <c r="A37" s="566"/>
      <c r="B37" s="131"/>
      <c r="C37" s="570"/>
      <c r="D37" s="622"/>
      <c r="E37" s="627"/>
      <c r="F37" s="297" t="s">
        <v>155</v>
      </c>
      <c r="G37" s="294">
        <v>1</v>
      </c>
      <c r="H37" s="290"/>
      <c r="I37" s="628"/>
      <c r="J37" s="286"/>
      <c r="K37" s="286"/>
      <c r="L37" s="287"/>
      <c r="M37" s="286"/>
      <c r="N37" s="116"/>
      <c r="O37" s="544"/>
      <c r="P37" s="36"/>
      <c r="Q37" s="36"/>
      <c r="R37" s="36"/>
      <c r="S37" s="36"/>
      <c r="T37" s="36"/>
      <c r="U37" s="36"/>
      <c r="V37" s="36"/>
      <c r="W37" s="36"/>
      <c r="X37" s="36"/>
      <c r="Y37" s="36"/>
      <c r="Z37" s="3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row>
    <row r="38" spans="1:1026" s="25" customFormat="1" ht="14.25" customHeight="1" x14ac:dyDescent="0.2">
      <c r="A38" s="566"/>
      <c r="B38" s="163" t="s">
        <v>354</v>
      </c>
      <c r="C38" s="582" t="s">
        <v>254</v>
      </c>
      <c r="D38" s="621"/>
      <c r="E38" s="563" t="s">
        <v>206</v>
      </c>
      <c r="F38" s="112" t="s">
        <v>149</v>
      </c>
      <c r="G38" s="241">
        <v>1</v>
      </c>
      <c r="H38" s="146">
        <v>1</v>
      </c>
      <c r="I38" s="536">
        <v>3</v>
      </c>
      <c r="J38" s="116">
        <v>4</v>
      </c>
      <c r="K38" s="116">
        <v>4</v>
      </c>
      <c r="L38" s="116">
        <v>1</v>
      </c>
      <c r="M38" s="116">
        <v>12</v>
      </c>
      <c r="N38" s="171"/>
      <c r="O38" s="544"/>
      <c r="P38" s="36" t="s">
        <v>199</v>
      </c>
      <c r="Q38" s="36" t="s">
        <v>199</v>
      </c>
      <c r="R38" s="36" t="s">
        <v>199</v>
      </c>
      <c r="S38" s="36"/>
      <c r="T38" s="36"/>
      <c r="U38" s="36" t="s">
        <v>199</v>
      </c>
      <c r="V38" s="36" t="s">
        <v>199</v>
      </c>
      <c r="W38" s="36"/>
      <c r="X38" s="36"/>
      <c r="Y38" s="36" t="s">
        <v>199</v>
      </c>
      <c r="Z38" s="3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row>
    <row r="39" spans="1:1026" s="25" customFormat="1" ht="14.25" customHeight="1" x14ac:dyDescent="0.2">
      <c r="A39" s="566"/>
      <c r="B39" s="232"/>
      <c r="C39" s="570"/>
      <c r="D39" s="622"/>
      <c r="E39" s="564"/>
      <c r="F39" s="136" t="s">
        <v>155</v>
      </c>
      <c r="G39" s="148">
        <v>1</v>
      </c>
      <c r="H39" s="289"/>
      <c r="I39" s="539"/>
      <c r="J39" s="170"/>
      <c r="K39" s="170"/>
      <c r="L39" s="287"/>
      <c r="M39" s="170"/>
      <c r="N39" s="170"/>
      <c r="O39" s="544"/>
      <c r="P39" s="36"/>
      <c r="Q39" s="36"/>
      <c r="R39" s="36"/>
      <c r="S39" s="36"/>
      <c r="T39" s="36"/>
      <c r="U39" s="36"/>
      <c r="V39" s="36"/>
      <c r="W39" s="36"/>
      <c r="X39" s="36"/>
      <c r="Y39" s="36"/>
      <c r="Z39" s="36"/>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row>
    <row r="40" spans="1:1026" s="25" customFormat="1" ht="14.25" customHeight="1" x14ac:dyDescent="0.2">
      <c r="A40" s="566"/>
      <c r="B40" s="131" t="s">
        <v>355</v>
      </c>
      <c r="C40" s="582" t="s">
        <v>255</v>
      </c>
      <c r="D40" s="621"/>
      <c r="E40" s="543" t="s">
        <v>206</v>
      </c>
      <c r="F40" s="112" t="s">
        <v>67</v>
      </c>
      <c r="G40" s="241">
        <v>1</v>
      </c>
      <c r="H40" s="267">
        <v>1</v>
      </c>
      <c r="I40" s="540">
        <v>3</v>
      </c>
      <c r="J40" s="116"/>
      <c r="K40" s="116">
        <v>6</v>
      </c>
      <c r="L40" s="172"/>
      <c r="M40" s="116">
        <v>15</v>
      </c>
      <c r="N40" s="116"/>
      <c r="O40" s="544"/>
      <c r="P40" s="52" t="s">
        <v>199</v>
      </c>
      <c r="Q40" s="52" t="s">
        <v>199</v>
      </c>
      <c r="R40" s="36" t="s">
        <v>199</v>
      </c>
      <c r="S40" s="36"/>
      <c r="T40" s="36"/>
      <c r="U40" s="36" t="s">
        <v>199</v>
      </c>
      <c r="V40" s="36" t="s">
        <v>199</v>
      </c>
      <c r="W40" s="36"/>
      <c r="X40" s="36"/>
      <c r="Y40" s="36" t="s">
        <v>199</v>
      </c>
      <c r="Z40" s="36"/>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row>
    <row r="41" spans="1:1026" s="25" customFormat="1" ht="14.25" customHeight="1" x14ac:dyDescent="0.2">
      <c r="A41" s="566"/>
      <c r="B41" s="152"/>
      <c r="C41" s="582" t="s">
        <v>78</v>
      </c>
      <c r="D41" s="621"/>
      <c r="E41" s="544"/>
      <c r="F41" s="112" t="s">
        <v>149</v>
      </c>
      <c r="G41" s="241">
        <v>1</v>
      </c>
      <c r="H41" s="116"/>
      <c r="I41" s="546"/>
      <c r="J41" s="116"/>
      <c r="K41" s="85"/>
      <c r="L41" s="85"/>
      <c r="M41" s="85"/>
      <c r="N41" s="116"/>
      <c r="O41" s="544"/>
      <c r="P41" s="24"/>
      <c r="Q41" s="52"/>
      <c r="R41" s="36"/>
      <c r="S41" s="36"/>
      <c r="T41" s="36"/>
      <c r="U41" s="36"/>
      <c r="V41" s="36"/>
      <c r="W41" s="36"/>
      <c r="X41" s="36"/>
      <c r="Y41" s="36"/>
      <c r="Z41" s="36"/>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row>
    <row r="42" spans="1:1026" s="25" customFormat="1" ht="14.25" customHeight="1" thickBot="1" x14ac:dyDescent="0.25">
      <c r="A42" s="567"/>
      <c r="B42" s="79"/>
      <c r="C42" s="167"/>
      <c r="D42" s="205"/>
      <c r="E42" s="548"/>
      <c r="F42" s="137" t="s">
        <v>155</v>
      </c>
      <c r="G42" s="242">
        <v>2</v>
      </c>
      <c r="H42" s="117"/>
      <c r="I42" s="537"/>
      <c r="J42" s="117"/>
      <c r="K42" s="117"/>
      <c r="L42" s="316"/>
      <c r="M42" s="79"/>
      <c r="N42" s="117"/>
      <c r="O42" s="548"/>
      <c r="P42" s="52"/>
      <c r="Q42" s="52"/>
      <c r="R42" s="36"/>
      <c r="S42" s="36"/>
      <c r="T42" s="36"/>
      <c r="U42" s="36"/>
      <c r="V42" s="36"/>
      <c r="W42" s="36"/>
      <c r="X42" s="36"/>
      <c r="Y42" s="36"/>
      <c r="Z42" s="36"/>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row>
    <row r="43" spans="1:1026" s="25" customFormat="1" ht="16.5" thickTop="1" x14ac:dyDescent="0.2">
      <c r="A43" s="565" t="s">
        <v>348</v>
      </c>
      <c r="B43" s="234" t="s">
        <v>79</v>
      </c>
      <c r="C43" s="168" t="s">
        <v>80</v>
      </c>
      <c r="D43" s="247"/>
      <c r="E43" s="277"/>
      <c r="F43" s="121"/>
      <c r="G43" s="293"/>
      <c r="H43" s="127"/>
      <c r="I43" s="118"/>
      <c r="J43" s="127"/>
      <c r="K43" s="127"/>
      <c r="L43" s="127"/>
      <c r="M43" s="127"/>
      <c r="N43" s="127"/>
      <c r="O43" s="127"/>
      <c r="P43" s="36"/>
      <c r="Q43" s="36"/>
      <c r="R43" s="36"/>
      <c r="S43" s="36"/>
      <c r="T43" s="36"/>
      <c r="U43" s="36"/>
      <c r="V43" s="36"/>
      <c r="W43" s="36"/>
      <c r="X43" s="36"/>
      <c r="Y43" s="36"/>
      <c r="Z43" s="3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row>
    <row r="44" spans="1:1026" s="25" customFormat="1" ht="15.75" x14ac:dyDescent="0.2">
      <c r="A44" s="566"/>
      <c r="B44" s="131" t="s">
        <v>81</v>
      </c>
      <c r="C44" s="65" t="s">
        <v>82</v>
      </c>
      <c r="D44" s="203"/>
      <c r="E44" s="152"/>
      <c r="F44" s="62" t="s">
        <v>83</v>
      </c>
      <c r="G44" s="62"/>
      <c r="H44" s="146">
        <v>1</v>
      </c>
      <c r="I44" s="129">
        <v>3</v>
      </c>
      <c r="J44" s="116"/>
      <c r="K44" s="116"/>
      <c r="L44" s="116"/>
      <c r="M44" s="116"/>
      <c r="N44" s="116"/>
      <c r="O44" s="116"/>
      <c r="P44" s="36"/>
      <c r="Q44" s="36"/>
      <c r="R44" s="36"/>
      <c r="S44" s="36"/>
      <c r="T44" s="36"/>
      <c r="U44" s="36"/>
      <c r="V44" s="36"/>
      <c r="W44" s="36"/>
      <c r="X44" s="36"/>
      <c r="Y44" s="36"/>
      <c r="Z44" s="3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row>
    <row r="45" spans="1:1026" s="25" customFormat="1" ht="15.75" x14ac:dyDescent="0.2">
      <c r="A45" s="566"/>
      <c r="B45" s="116" t="s">
        <v>84</v>
      </c>
      <c r="C45" s="65" t="s">
        <v>84</v>
      </c>
      <c r="D45" s="203"/>
      <c r="E45" s="152"/>
      <c r="F45" s="112"/>
      <c r="G45" s="241"/>
      <c r="H45" s="116" t="s">
        <v>84</v>
      </c>
      <c r="I45" s="129" t="s">
        <v>84</v>
      </c>
      <c r="J45" s="116"/>
      <c r="K45" s="116"/>
      <c r="L45" s="116"/>
      <c r="M45" s="116"/>
      <c r="N45" s="116"/>
      <c r="O45" s="116"/>
      <c r="P45" s="36"/>
      <c r="Q45" s="36"/>
      <c r="R45" s="36"/>
      <c r="S45" s="36"/>
      <c r="T45" s="36"/>
      <c r="U45" s="36"/>
      <c r="V45" s="36"/>
      <c r="W45" s="36"/>
      <c r="X45" s="36"/>
      <c r="Y45" s="36"/>
      <c r="Z45" s="3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row>
    <row r="46" spans="1:1026" s="25" customFormat="1" ht="15.75" x14ac:dyDescent="0.2">
      <c r="A46" s="566"/>
      <c r="B46" s="131" t="s">
        <v>85</v>
      </c>
      <c r="C46" s="65" t="s">
        <v>250</v>
      </c>
      <c r="D46" s="203"/>
      <c r="E46" s="152"/>
      <c r="F46" s="112" t="s">
        <v>208</v>
      </c>
      <c r="G46" s="241">
        <v>1</v>
      </c>
      <c r="H46" s="146">
        <v>1</v>
      </c>
      <c r="I46" s="129">
        <v>3</v>
      </c>
      <c r="J46" s="116"/>
      <c r="K46" s="116"/>
      <c r="L46" s="116"/>
      <c r="M46" s="116"/>
      <c r="N46" s="116"/>
      <c r="O46" s="116"/>
      <c r="P46" s="36" t="s">
        <v>199</v>
      </c>
      <c r="Q46" s="36" t="s">
        <v>199</v>
      </c>
      <c r="R46" s="36" t="s">
        <v>199</v>
      </c>
      <c r="S46" s="36" t="s">
        <v>199</v>
      </c>
      <c r="T46" s="36" t="s">
        <v>199</v>
      </c>
      <c r="U46" s="36" t="s">
        <v>199</v>
      </c>
      <c r="V46" s="36" t="s">
        <v>199</v>
      </c>
      <c r="W46" s="36" t="s">
        <v>199</v>
      </c>
      <c r="X46" s="36" t="s">
        <v>199</v>
      </c>
      <c r="Y46" s="36" t="s">
        <v>199</v>
      </c>
      <c r="Z46" s="3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row>
    <row r="47" spans="1:1026" s="25" customFormat="1" ht="16.5" thickBot="1" x14ac:dyDescent="0.25">
      <c r="A47" s="567"/>
      <c r="B47" s="209"/>
      <c r="C47" s="166"/>
      <c r="D47" s="205"/>
      <c r="E47" s="79"/>
      <c r="F47" s="155"/>
      <c r="G47" s="292"/>
      <c r="H47" s="291"/>
      <c r="I47" s="130"/>
      <c r="J47" s="117"/>
      <c r="K47" s="117"/>
      <c r="L47" s="117"/>
      <c r="M47" s="117"/>
      <c r="N47" s="117"/>
      <c r="O47" s="117"/>
      <c r="P47" s="36"/>
      <c r="Q47" s="36"/>
      <c r="R47" s="36"/>
      <c r="S47" s="36"/>
      <c r="T47" s="36"/>
      <c r="U47" s="36"/>
      <c r="V47" s="36"/>
      <c r="W47" s="36"/>
      <c r="X47" s="36"/>
      <c r="Y47" s="36"/>
      <c r="Z47" s="3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c r="ALJ47" s="27"/>
      <c r="ALK47" s="27"/>
      <c r="ALL47" s="27"/>
      <c r="ALM47" s="27"/>
      <c r="ALN47" s="27"/>
      <c r="ALO47" s="27"/>
      <c r="ALP47" s="27"/>
      <c r="ALQ47" s="27"/>
      <c r="ALR47" s="27"/>
      <c r="ALS47" s="27"/>
      <c r="ALT47" s="27"/>
      <c r="ALU47" s="27"/>
      <c r="ALV47" s="27"/>
      <c r="ALW47" s="27"/>
      <c r="ALX47" s="27"/>
      <c r="ALY47" s="27"/>
      <c r="ALZ47" s="27"/>
      <c r="AMA47" s="27"/>
      <c r="AMB47" s="27"/>
      <c r="AMC47" s="27"/>
      <c r="AMD47" s="27"/>
      <c r="AME47" s="27"/>
      <c r="AMF47" s="27"/>
      <c r="AMG47" s="27"/>
      <c r="AMH47" s="27"/>
      <c r="AMI47" s="27"/>
      <c r="AMJ47" s="27"/>
      <c r="AMK47" s="27"/>
      <c r="AML47" s="27"/>
    </row>
    <row r="48" spans="1:1026" s="25" customFormat="1" ht="16.5" thickTop="1" x14ac:dyDescent="0.25">
      <c r="A48" s="626" t="s">
        <v>86</v>
      </c>
      <c r="B48" s="626"/>
      <c r="C48" s="626"/>
      <c r="D48" s="626"/>
      <c r="E48" s="287"/>
      <c r="F48" s="315"/>
      <c r="G48" s="295"/>
      <c r="H48" s="285"/>
      <c r="I48" s="301">
        <f>SUM(I11:I42)+3</f>
        <v>30</v>
      </c>
      <c r="J48" s="285">
        <f t="shared" ref="J48:O48" si="0">SUM(J11:J47)</f>
        <v>38.5</v>
      </c>
      <c r="K48" s="285">
        <f t="shared" si="0"/>
        <v>26.25</v>
      </c>
      <c r="L48" s="285">
        <f t="shared" si="0"/>
        <v>2</v>
      </c>
      <c r="M48" s="285">
        <f t="shared" si="0"/>
        <v>139</v>
      </c>
      <c r="N48" s="285">
        <f t="shared" si="0"/>
        <v>74</v>
      </c>
      <c r="O48" s="285">
        <f t="shared" si="0"/>
        <v>234.5</v>
      </c>
      <c r="P48" s="36"/>
      <c r="Q48" s="36"/>
      <c r="R48" s="36"/>
      <c r="S48" s="36"/>
      <c r="T48" s="36"/>
      <c r="U48" s="36"/>
      <c r="V48" s="36"/>
      <c r="W48" s="36"/>
      <c r="X48" s="36"/>
      <c r="Y48" s="36"/>
      <c r="Z48" s="36"/>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row>
    <row r="49" spans="2:1026" x14ac:dyDescent="0.2">
      <c r="C49" s="1" t="s">
        <v>41</v>
      </c>
      <c r="D49" s="1"/>
      <c r="E49" s="1"/>
      <c r="F49" s="8"/>
      <c r="G49" s="20"/>
      <c r="H49" s="20" t="s">
        <v>42</v>
      </c>
      <c r="I49" s="20"/>
      <c r="J49" s="20"/>
      <c r="K49" s="35"/>
      <c r="L49" s="27"/>
      <c r="M49" s="27"/>
      <c r="N49" s="7"/>
      <c r="O49" s="1"/>
      <c r="P49" s="20"/>
      <c r="Q49" s="20"/>
      <c r="R49" s="20"/>
      <c r="S49" s="20"/>
      <c r="T49" s="20"/>
      <c r="U49" s="20"/>
      <c r="V49" s="20"/>
      <c r="W49" s="20"/>
      <c r="X49" s="20"/>
      <c r="Y49" s="20"/>
      <c r="Z49" s="20"/>
    </row>
    <row r="50" spans="2:1026" s="25" customFormat="1" x14ac:dyDescent="0.2">
      <c r="B50" s="532"/>
      <c r="C50" s="68" t="s">
        <v>138</v>
      </c>
      <c r="D50" s="69"/>
      <c r="E50" s="69"/>
      <c r="F50" s="70"/>
      <c r="G50" s="72"/>
      <c r="H50" s="72"/>
      <c r="I50" s="72"/>
      <c r="J50" s="72"/>
      <c r="K50" s="72">
        <v>0</v>
      </c>
      <c r="L50" s="72"/>
      <c r="M50" s="73"/>
      <c r="N50" s="53"/>
      <c r="O50" s="53"/>
      <c r="P50" s="36"/>
      <c r="Q50" s="36"/>
      <c r="R50" s="36"/>
      <c r="S50" s="36"/>
      <c r="T50" s="36"/>
      <c r="U50" s="36"/>
      <c r="V50" s="36"/>
      <c r="W50" s="36"/>
      <c r="X50" s="36"/>
      <c r="Y50" s="36"/>
      <c r="Z50" s="36" t="s">
        <v>199</v>
      </c>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7"/>
      <c r="ACF50" s="27"/>
      <c r="ACG50" s="27"/>
      <c r="ACH50" s="27"/>
      <c r="ACI50" s="27"/>
      <c r="ACJ50" s="27"/>
      <c r="ACK50" s="27"/>
      <c r="ACL50" s="27"/>
      <c r="ACM50" s="27"/>
      <c r="ACN50" s="27"/>
      <c r="ACO50" s="27"/>
      <c r="ACP50" s="27"/>
      <c r="ACQ50" s="27"/>
      <c r="ACR50" s="27"/>
      <c r="ACS50" s="27"/>
      <c r="ACT50" s="27"/>
      <c r="ACU50" s="27"/>
      <c r="ACV50" s="27"/>
      <c r="ACW50" s="27"/>
      <c r="ACX50" s="27"/>
      <c r="ACY50" s="27"/>
      <c r="ACZ50" s="27"/>
      <c r="ADA50" s="27"/>
      <c r="ADB50" s="27"/>
      <c r="ADC50" s="27"/>
      <c r="ADD50" s="27"/>
      <c r="ADE50" s="27"/>
      <c r="ADF50" s="27"/>
      <c r="ADG50" s="27"/>
      <c r="ADH50" s="27"/>
      <c r="ADI50" s="27"/>
      <c r="ADJ50" s="27"/>
      <c r="ADK50" s="27"/>
      <c r="ADL50" s="27"/>
      <c r="ADM50" s="27"/>
      <c r="ADN50" s="27"/>
      <c r="ADO50" s="27"/>
      <c r="ADP50" s="27"/>
      <c r="ADQ50" s="27"/>
      <c r="ADR50" s="27"/>
      <c r="ADS50" s="27"/>
      <c r="ADT50" s="27"/>
      <c r="ADU50" s="27"/>
      <c r="ADV50" s="27"/>
      <c r="ADW50" s="27"/>
      <c r="ADX50" s="27"/>
      <c r="ADY50" s="27"/>
      <c r="ADZ50" s="27"/>
      <c r="AEA50" s="27"/>
      <c r="AEB50" s="27"/>
      <c r="AEC50" s="27"/>
      <c r="AED50" s="27"/>
      <c r="AEE50" s="27"/>
      <c r="AEF50" s="27"/>
      <c r="AEG50" s="27"/>
      <c r="AEH50" s="27"/>
      <c r="AEI50" s="27"/>
      <c r="AEJ50" s="27"/>
      <c r="AEK50" s="27"/>
      <c r="AEL50" s="27"/>
      <c r="AEM50" s="27"/>
      <c r="AEN50" s="27"/>
      <c r="AEO50" s="27"/>
      <c r="AEP50" s="27"/>
      <c r="AEQ50" s="27"/>
      <c r="AER50" s="27"/>
      <c r="AES50" s="27"/>
      <c r="AET50" s="27"/>
      <c r="AEU50" s="27"/>
      <c r="AEV50" s="27"/>
      <c r="AEW50" s="27"/>
      <c r="AEX50" s="27"/>
      <c r="AEY50" s="27"/>
      <c r="AEZ50" s="27"/>
      <c r="AFA50" s="27"/>
      <c r="AFB50" s="27"/>
      <c r="AFC50" s="27"/>
      <c r="AFD50" s="27"/>
      <c r="AFE50" s="27"/>
      <c r="AFF50" s="27"/>
      <c r="AFG50" s="27"/>
      <c r="AFH50" s="27"/>
      <c r="AFI50" s="27"/>
      <c r="AFJ50" s="27"/>
      <c r="AFK50" s="27"/>
      <c r="AFL50" s="27"/>
      <c r="AFM50" s="27"/>
      <c r="AFN50" s="27"/>
      <c r="AFO50" s="27"/>
      <c r="AFP50" s="27"/>
      <c r="AFQ50" s="27"/>
      <c r="AFR50" s="27"/>
      <c r="AFS50" s="27"/>
      <c r="AFT50" s="27"/>
      <c r="AFU50" s="27"/>
      <c r="AFV50" s="27"/>
      <c r="AFW50" s="27"/>
      <c r="AFX50" s="27"/>
      <c r="AFY50" s="27"/>
      <c r="AFZ50" s="27"/>
      <c r="AGA50" s="27"/>
      <c r="AGB50" s="27"/>
      <c r="AGC50" s="27"/>
      <c r="AGD50" s="27"/>
      <c r="AGE50" s="27"/>
      <c r="AGF50" s="27"/>
      <c r="AGG50" s="27"/>
      <c r="AGH50" s="27"/>
      <c r="AGI50" s="27"/>
      <c r="AGJ50" s="27"/>
      <c r="AGK50" s="27"/>
      <c r="AGL50" s="27"/>
      <c r="AGM50" s="27"/>
      <c r="AGN50" s="27"/>
      <c r="AGO50" s="27"/>
      <c r="AGP50" s="27"/>
      <c r="AGQ50" s="27"/>
      <c r="AGR50" s="27"/>
      <c r="AGS50" s="27"/>
      <c r="AGT50" s="27"/>
      <c r="AGU50" s="27"/>
      <c r="AGV50" s="27"/>
      <c r="AGW50" s="27"/>
      <c r="AGX50" s="27"/>
      <c r="AGY50" s="27"/>
      <c r="AGZ50" s="27"/>
      <c r="AHA50" s="27"/>
      <c r="AHB50" s="27"/>
      <c r="AHC50" s="27"/>
      <c r="AHD50" s="27"/>
      <c r="AHE50" s="27"/>
      <c r="AHF50" s="27"/>
      <c r="AHG50" s="27"/>
      <c r="AHH50" s="27"/>
      <c r="AHI50" s="27"/>
      <c r="AHJ50" s="27"/>
      <c r="AHK50" s="27"/>
      <c r="AHL50" s="27"/>
      <c r="AHM50" s="27"/>
      <c r="AHN50" s="27"/>
      <c r="AHO50" s="27"/>
      <c r="AHP50" s="27"/>
      <c r="AHQ50" s="27"/>
      <c r="AHR50" s="27"/>
      <c r="AHS50" s="27"/>
      <c r="AHT50" s="27"/>
      <c r="AHU50" s="27"/>
      <c r="AHV50" s="27"/>
      <c r="AHW50" s="27"/>
      <c r="AHX50" s="27"/>
      <c r="AHY50" s="27"/>
      <c r="AHZ50" s="27"/>
      <c r="AIA50" s="27"/>
      <c r="AIB50" s="27"/>
      <c r="AIC50" s="27"/>
      <c r="AID50" s="27"/>
      <c r="AIE50" s="27"/>
      <c r="AIF50" s="27"/>
      <c r="AIG50" s="27"/>
      <c r="AIH50" s="27"/>
      <c r="AII50" s="27"/>
      <c r="AIJ50" s="27"/>
      <c r="AIK50" s="27"/>
      <c r="AIL50" s="27"/>
      <c r="AIM50" s="27"/>
      <c r="AIN50" s="27"/>
      <c r="AIO50" s="27"/>
      <c r="AIP50" s="27"/>
      <c r="AIQ50" s="27"/>
      <c r="AIR50" s="27"/>
      <c r="AIS50" s="27"/>
      <c r="AIT50" s="27"/>
      <c r="AIU50" s="27"/>
      <c r="AIV50" s="27"/>
      <c r="AIW50" s="27"/>
      <c r="AIX50" s="27"/>
      <c r="AIY50" s="27"/>
      <c r="AIZ50" s="27"/>
      <c r="AJA50" s="27"/>
      <c r="AJB50" s="27"/>
      <c r="AJC50" s="27"/>
      <c r="AJD50" s="27"/>
      <c r="AJE50" s="27"/>
      <c r="AJF50" s="27"/>
      <c r="AJG50" s="27"/>
      <c r="AJH50" s="27"/>
      <c r="AJI50" s="27"/>
      <c r="AJJ50" s="27"/>
      <c r="AJK50" s="27"/>
      <c r="AJL50" s="27"/>
      <c r="AJM50" s="27"/>
      <c r="AJN50" s="27"/>
      <c r="AJO50" s="27"/>
      <c r="AJP50" s="27"/>
      <c r="AJQ50" s="27"/>
      <c r="AJR50" s="27"/>
      <c r="AJS50" s="27"/>
      <c r="AJT50" s="27"/>
      <c r="AJU50" s="27"/>
      <c r="AJV50" s="27"/>
      <c r="AJW50" s="27"/>
      <c r="AJX50" s="27"/>
      <c r="AJY50" s="27"/>
      <c r="AJZ50" s="27"/>
      <c r="AKA50" s="27"/>
      <c r="AKB50" s="27"/>
      <c r="AKC50" s="27"/>
      <c r="AKD50" s="27"/>
      <c r="AKE50" s="27"/>
      <c r="AKF50" s="27"/>
      <c r="AKG50" s="27"/>
      <c r="AKH50" s="27"/>
      <c r="AKI50" s="27"/>
      <c r="AKJ50" s="27"/>
      <c r="AKK50" s="27"/>
      <c r="AKL50" s="27"/>
      <c r="AKM50" s="27"/>
      <c r="AKN50" s="27"/>
      <c r="AKO50" s="27"/>
      <c r="AKP50" s="27"/>
      <c r="AKQ50" s="27"/>
      <c r="AKR50" s="27"/>
      <c r="AKS50" s="27"/>
      <c r="AKT50" s="27"/>
      <c r="AKU50" s="27"/>
      <c r="AKV50" s="27"/>
      <c r="AKW50" s="27"/>
      <c r="AKX50" s="27"/>
      <c r="AKY50" s="27"/>
      <c r="AKZ50" s="27"/>
      <c r="ALA50" s="27"/>
      <c r="ALB50" s="27"/>
      <c r="ALC50" s="27"/>
      <c r="ALD50" s="27"/>
      <c r="ALE50" s="27"/>
      <c r="ALF50" s="27"/>
      <c r="ALG50" s="27"/>
      <c r="ALH50" s="27"/>
      <c r="ALI50" s="27"/>
      <c r="ALJ50" s="27"/>
      <c r="ALK50" s="27"/>
      <c r="ALL50" s="27"/>
      <c r="ALM50" s="27"/>
      <c r="ALN50" s="27"/>
      <c r="ALO50" s="27"/>
      <c r="ALP50" s="27"/>
      <c r="ALQ50" s="27"/>
      <c r="ALR50" s="27"/>
      <c r="ALS50" s="27"/>
      <c r="ALT50" s="27"/>
      <c r="ALU50" s="27"/>
      <c r="ALV50" s="27"/>
      <c r="ALW50" s="27"/>
      <c r="ALX50" s="27"/>
      <c r="ALY50" s="27"/>
      <c r="ALZ50" s="27"/>
      <c r="AMA50" s="27"/>
      <c r="AMB50" s="27"/>
      <c r="AMC50" s="27"/>
      <c r="AMD50" s="27"/>
      <c r="AME50" s="27"/>
      <c r="AMF50" s="27"/>
      <c r="AMG50" s="27"/>
      <c r="AMH50" s="27"/>
      <c r="AMI50" s="27"/>
      <c r="AMJ50" s="27"/>
      <c r="AMK50" s="27"/>
      <c r="AML50" s="27"/>
    </row>
    <row r="51" spans="2:1026" s="25" customFormat="1" x14ac:dyDescent="0.2">
      <c r="B51" s="533"/>
      <c r="C51" s="313" t="s">
        <v>91</v>
      </c>
      <c r="D51" s="53"/>
      <c r="E51" s="53"/>
      <c r="F51" s="74" t="s">
        <v>118</v>
      </c>
      <c r="G51" s="72"/>
      <c r="H51" s="72"/>
      <c r="I51" s="72"/>
      <c r="J51" s="53"/>
      <c r="K51" s="72"/>
      <c r="L51" s="72"/>
      <c r="M51" s="53"/>
      <c r="N51" s="53"/>
      <c r="O51" s="53">
        <v>40</v>
      </c>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c r="AMJ51" s="27"/>
      <c r="AMK51" s="27"/>
      <c r="AML51" s="27"/>
    </row>
    <row r="52" spans="2:1026" x14ac:dyDescent="0.2">
      <c r="B52" s="21" t="s">
        <v>217</v>
      </c>
      <c r="C52" s="1"/>
      <c r="D52" s="1"/>
      <c r="E52" s="27"/>
      <c r="F52" s="27"/>
      <c r="G52" s="36"/>
      <c r="H52" s="27"/>
      <c r="I52" s="36"/>
      <c r="J52" s="15"/>
    </row>
    <row r="53" spans="2:1026" s="25" customFormat="1" ht="16.5" customHeight="1" x14ac:dyDescent="0.2">
      <c r="B53" s="139" t="s">
        <v>157</v>
      </c>
      <c r="C53" s="27"/>
      <c r="D53" s="27"/>
      <c r="E53" s="27"/>
      <c r="F53" s="27"/>
      <c r="G53" s="36"/>
      <c r="H53" s="27"/>
      <c r="I53" s="36"/>
      <c r="J53" s="36"/>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c r="ALJ53" s="27"/>
      <c r="ALK53" s="27"/>
      <c r="ALL53" s="27"/>
      <c r="ALM53" s="27"/>
      <c r="ALN53" s="27"/>
      <c r="ALO53" s="27"/>
      <c r="ALP53" s="27"/>
      <c r="ALQ53" s="27"/>
      <c r="ALR53" s="27"/>
      <c r="ALS53" s="27"/>
      <c r="ALT53" s="27"/>
      <c r="ALU53" s="27"/>
      <c r="ALV53" s="27"/>
      <c r="ALW53" s="27"/>
      <c r="ALX53" s="27"/>
      <c r="ALY53" s="27"/>
      <c r="ALZ53" s="27"/>
      <c r="AMA53" s="27"/>
      <c r="AMB53" s="27"/>
      <c r="AMC53" s="27"/>
      <c r="AMD53" s="27"/>
      <c r="AME53" s="27"/>
      <c r="AMF53" s="27"/>
      <c r="AMG53" s="27"/>
      <c r="AMH53" s="27"/>
      <c r="AMI53" s="27"/>
      <c r="AMJ53" s="27"/>
      <c r="AMK53" s="27"/>
      <c r="AML53" s="27"/>
    </row>
    <row r="54" spans="2:1026" s="25" customFormat="1" x14ac:dyDescent="0.2">
      <c r="B54" s="139" t="s">
        <v>107</v>
      </c>
      <c r="C54" s="27"/>
      <c r="D54" s="27"/>
      <c r="E54" s="27"/>
      <c r="F54" s="27"/>
      <c r="G54" s="36"/>
      <c r="H54" s="27"/>
      <c r="I54" s="36"/>
      <c r="J54" s="36"/>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c r="ALJ54" s="27"/>
      <c r="ALK54" s="27"/>
      <c r="ALL54" s="27"/>
      <c r="ALM54" s="27"/>
      <c r="ALN54" s="27"/>
      <c r="ALO54" s="27"/>
      <c r="ALP54" s="27"/>
      <c r="ALQ54" s="27"/>
      <c r="ALR54" s="27"/>
      <c r="ALS54" s="27"/>
      <c r="ALT54" s="27"/>
      <c r="ALU54" s="27"/>
      <c r="ALV54" s="27"/>
      <c r="ALW54" s="27"/>
      <c r="ALX54" s="27"/>
      <c r="ALY54" s="27"/>
      <c r="ALZ54" s="27"/>
      <c r="AMA54" s="27"/>
      <c r="AMB54" s="27"/>
      <c r="AMC54" s="27"/>
      <c r="AMD54" s="27"/>
      <c r="AME54" s="27"/>
      <c r="AMF54" s="27"/>
      <c r="AMG54" s="27"/>
      <c r="AMH54" s="27"/>
      <c r="AMI54" s="27"/>
      <c r="AMJ54" s="27"/>
      <c r="AMK54" s="27"/>
      <c r="AML54" s="27"/>
    </row>
    <row r="55" spans="2:1026" s="25" customFormat="1" x14ac:dyDescent="0.2">
      <c r="B55" s="27" t="s">
        <v>108</v>
      </c>
      <c r="C55" s="27"/>
      <c r="D55" s="27"/>
      <c r="E55" s="27"/>
      <c r="F55" s="27"/>
      <c r="G55" s="36"/>
      <c r="H55" s="27"/>
      <c r="I55" s="36"/>
      <c r="J55" s="36"/>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c r="AMJ55" s="27"/>
      <c r="AMK55" s="27"/>
      <c r="AML55" s="27"/>
    </row>
    <row r="56" spans="2:1026" s="25" customFormat="1" x14ac:dyDescent="0.2">
      <c r="B56" s="80" t="s">
        <v>69</v>
      </c>
      <c r="C56" s="27"/>
      <c r="D56" s="27"/>
      <c r="E56" s="27"/>
      <c r="F56" s="27"/>
      <c r="G56" s="36"/>
      <c r="H56" s="27"/>
      <c r="I56" s="36"/>
      <c r="J56" s="36"/>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c r="ALJ56" s="27"/>
      <c r="ALK56" s="27"/>
      <c r="ALL56" s="27"/>
      <c r="ALM56" s="27"/>
      <c r="ALN56" s="27"/>
      <c r="ALO56" s="27"/>
      <c r="ALP56" s="27"/>
      <c r="ALQ56" s="27"/>
      <c r="ALR56" s="27"/>
      <c r="ALS56" s="27"/>
      <c r="ALT56" s="27"/>
      <c r="ALU56" s="27"/>
      <c r="ALV56" s="27"/>
      <c r="ALW56" s="27"/>
      <c r="ALX56" s="27"/>
      <c r="ALY56" s="27"/>
      <c r="ALZ56" s="27"/>
      <c r="AMA56" s="27"/>
      <c r="AMB56" s="27"/>
      <c r="AMC56" s="27"/>
      <c r="AMD56" s="27"/>
      <c r="AME56" s="27"/>
      <c r="AMF56" s="27"/>
      <c r="AMG56" s="27"/>
      <c r="AMH56" s="27"/>
      <c r="AMI56" s="27"/>
      <c r="AMJ56" s="27"/>
      <c r="AMK56" s="27"/>
      <c r="AML56" s="27"/>
    </row>
    <row r="57" spans="2:1026" s="25" customFormat="1" x14ac:dyDescent="0.2">
      <c r="B57" s="27" t="s">
        <v>43</v>
      </c>
      <c r="C57" s="27"/>
      <c r="D57" s="27"/>
      <c r="E57" s="27"/>
      <c r="F57" s="27"/>
      <c r="G57" s="36"/>
      <c r="H57" s="27"/>
      <c r="I57" s="36"/>
      <c r="J57" s="36"/>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c r="ALD57" s="27"/>
      <c r="ALE57" s="27"/>
      <c r="ALF57" s="27"/>
      <c r="ALG57" s="27"/>
      <c r="ALH57" s="27"/>
      <c r="ALI57" s="27"/>
      <c r="ALJ57" s="27"/>
      <c r="ALK57" s="27"/>
      <c r="ALL57" s="27"/>
      <c r="ALM57" s="27"/>
      <c r="ALN57" s="27"/>
      <c r="ALO57" s="27"/>
      <c r="ALP57" s="27"/>
      <c r="ALQ57" s="27"/>
      <c r="ALR57" s="27"/>
      <c r="ALS57" s="27"/>
      <c r="ALT57" s="27"/>
      <c r="ALU57" s="27"/>
      <c r="ALV57" s="27"/>
      <c r="ALW57" s="27"/>
      <c r="ALX57" s="27"/>
      <c r="ALY57" s="27"/>
      <c r="ALZ57" s="27"/>
      <c r="AMA57" s="27"/>
      <c r="AMB57" s="27"/>
      <c r="AMC57" s="27"/>
      <c r="AMD57" s="27"/>
      <c r="AME57" s="27"/>
      <c r="AMF57" s="27"/>
      <c r="AMG57" s="27"/>
      <c r="AMH57" s="27"/>
      <c r="AMI57" s="27"/>
      <c r="AMJ57" s="27"/>
      <c r="AMK57" s="27"/>
      <c r="AML57" s="27"/>
    </row>
    <row r="58" spans="2:1026" s="25" customFormat="1" x14ac:dyDescent="0.2">
      <c r="B58" s="27" t="s">
        <v>70</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c r="ALD58" s="27"/>
      <c r="ALE58" s="27"/>
      <c r="ALF58" s="27"/>
      <c r="ALG58" s="27"/>
      <c r="ALH58" s="27"/>
      <c r="ALI58" s="27"/>
      <c r="ALJ58" s="27"/>
      <c r="ALK58" s="27"/>
      <c r="ALL58" s="27"/>
      <c r="ALM58" s="27"/>
      <c r="ALN58" s="27"/>
      <c r="ALO58" s="27"/>
      <c r="ALP58" s="27"/>
      <c r="ALQ58" s="27"/>
      <c r="ALR58" s="27"/>
      <c r="ALS58" s="27"/>
      <c r="ALT58" s="27"/>
      <c r="ALU58" s="27"/>
      <c r="ALV58" s="27"/>
      <c r="ALW58" s="27"/>
      <c r="ALX58" s="27"/>
      <c r="ALY58" s="27"/>
      <c r="ALZ58" s="27"/>
      <c r="AMA58" s="27"/>
      <c r="AMB58" s="27"/>
      <c r="AMC58" s="27"/>
      <c r="AMD58" s="27"/>
      <c r="AME58" s="27"/>
      <c r="AMF58" s="27"/>
      <c r="AMG58" s="27"/>
      <c r="AMH58" s="27"/>
      <c r="AMI58" s="27"/>
      <c r="AMJ58" s="27"/>
      <c r="AMK58" s="27"/>
      <c r="AML58" s="27"/>
    </row>
    <row r="59" spans="2:1026" s="25" customFormat="1" x14ac:dyDescent="0.2">
      <c r="B59" s="27" t="s">
        <v>93</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c r="NR59" s="27"/>
      <c r="NS59" s="27"/>
      <c r="NT59" s="27"/>
      <c r="NU59" s="27"/>
      <c r="NV59" s="27"/>
      <c r="NW59" s="27"/>
      <c r="NX59" s="27"/>
      <c r="NY59" s="27"/>
      <c r="NZ59" s="27"/>
      <c r="OA59" s="27"/>
      <c r="OB59" s="27"/>
      <c r="OC59" s="27"/>
      <c r="OD59" s="27"/>
      <c r="OE59" s="27"/>
      <c r="OF59" s="27"/>
      <c r="OG59" s="27"/>
      <c r="OH59" s="27"/>
      <c r="OI59" s="27"/>
      <c r="OJ59" s="27"/>
      <c r="OK59" s="27"/>
      <c r="OL59" s="27"/>
      <c r="OM59" s="27"/>
      <c r="ON59" s="27"/>
      <c r="OO59" s="27"/>
      <c r="OP59" s="27"/>
      <c r="OQ59" s="27"/>
      <c r="OR59" s="27"/>
      <c r="OS59" s="27"/>
      <c r="OT59" s="27"/>
      <c r="OU59" s="27"/>
      <c r="OV59" s="27"/>
      <c r="OW59" s="27"/>
      <c r="OX59" s="27"/>
      <c r="OY59" s="27"/>
      <c r="OZ59" s="27"/>
      <c r="PA59" s="27"/>
      <c r="PB59" s="27"/>
      <c r="PC59" s="27"/>
      <c r="PD59" s="27"/>
      <c r="PE59" s="27"/>
      <c r="PF59" s="27"/>
      <c r="PG59" s="27"/>
      <c r="PH59" s="27"/>
      <c r="PI59" s="27"/>
      <c r="PJ59" s="27"/>
      <c r="PK59" s="27"/>
      <c r="PL59" s="27"/>
      <c r="PM59" s="27"/>
      <c r="PN59" s="27"/>
      <c r="PO59" s="27"/>
      <c r="PP59" s="27"/>
      <c r="PQ59" s="27"/>
      <c r="PR59" s="27"/>
      <c r="PS59" s="27"/>
      <c r="PT59" s="27"/>
      <c r="PU59" s="27"/>
      <c r="PV59" s="27"/>
      <c r="PW59" s="27"/>
      <c r="PX59" s="27"/>
      <c r="PY59" s="27"/>
      <c r="PZ59" s="27"/>
      <c r="QA59" s="27"/>
      <c r="QB59" s="27"/>
      <c r="QC59" s="27"/>
      <c r="QD59" s="27"/>
      <c r="QE59" s="27"/>
      <c r="QF59" s="27"/>
      <c r="QG59" s="27"/>
      <c r="QH59" s="27"/>
      <c r="QI59" s="27"/>
      <c r="QJ59" s="27"/>
      <c r="QK59" s="27"/>
      <c r="QL59" s="27"/>
      <c r="QM59" s="27"/>
      <c r="QN59" s="27"/>
      <c r="QO59" s="27"/>
      <c r="QP59" s="27"/>
      <c r="QQ59" s="27"/>
      <c r="QR59" s="27"/>
      <c r="QS59" s="27"/>
      <c r="QT59" s="27"/>
      <c r="QU59" s="27"/>
      <c r="QV59" s="27"/>
      <c r="QW59" s="27"/>
      <c r="QX59" s="27"/>
      <c r="QY59" s="27"/>
      <c r="QZ59" s="27"/>
      <c r="RA59" s="27"/>
      <c r="RB59" s="27"/>
      <c r="RC59" s="27"/>
      <c r="RD59" s="27"/>
      <c r="RE59" s="27"/>
      <c r="RF59" s="27"/>
      <c r="RG59" s="27"/>
      <c r="RH59" s="27"/>
      <c r="RI59" s="27"/>
      <c r="RJ59" s="27"/>
      <c r="RK59" s="27"/>
      <c r="RL59" s="27"/>
      <c r="RM59" s="27"/>
      <c r="RN59" s="27"/>
      <c r="RO59" s="27"/>
      <c r="RP59" s="27"/>
      <c r="RQ59" s="27"/>
      <c r="RR59" s="27"/>
      <c r="RS59" s="27"/>
      <c r="RT59" s="27"/>
      <c r="RU59" s="27"/>
      <c r="RV59" s="27"/>
      <c r="RW59" s="27"/>
      <c r="RX59" s="27"/>
      <c r="RY59" s="27"/>
      <c r="RZ59" s="27"/>
      <c r="SA59" s="27"/>
      <c r="SB59" s="27"/>
      <c r="SC59" s="27"/>
      <c r="SD59" s="27"/>
      <c r="SE59" s="27"/>
      <c r="SF59" s="27"/>
      <c r="SG59" s="27"/>
      <c r="SH59" s="27"/>
      <c r="SI59" s="27"/>
      <c r="SJ59" s="27"/>
      <c r="SK59" s="27"/>
      <c r="SL59" s="27"/>
      <c r="SM59" s="27"/>
      <c r="SN59" s="27"/>
      <c r="SO59" s="27"/>
      <c r="SP59" s="27"/>
      <c r="SQ59" s="27"/>
      <c r="SR59" s="27"/>
      <c r="SS59" s="27"/>
      <c r="ST59" s="27"/>
      <c r="SU59" s="27"/>
      <c r="SV59" s="27"/>
      <c r="SW59" s="27"/>
      <c r="SX59" s="27"/>
      <c r="SY59" s="27"/>
      <c r="SZ59" s="27"/>
      <c r="TA59" s="27"/>
      <c r="TB59" s="27"/>
      <c r="TC59" s="27"/>
      <c r="TD59" s="27"/>
      <c r="TE59" s="27"/>
      <c r="TF59" s="27"/>
      <c r="TG59" s="27"/>
      <c r="TH59" s="27"/>
      <c r="TI59" s="27"/>
      <c r="TJ59" s="27"/>
      <c r="TK59" s="27"/>
      <c r="TL59" s="27"/>
      <c r="TM59" s="27"/>
      <c r="TN59" s="27"/>
      <c r="TO59" s="27"/>
      <c r="TP59" s="27"/>
      <c r="TQ59" s="27"/>
      <c r="TR59" s="27"/>
      <c r="TS59" s="27"/>
      <c r="TT59" s="27"/>
      <c r="TU59" s="27"/>
      <c r="TV59" s="27"/>
      <c r="TW59" s="27"/>
      <c r="TX59" s="27"/>
      <c r="TY59" s="27"/>
      <c r="TZ59" s="27"/>
      <c r="UA59" s="27"/>
      <c r="UB59" s="27"/>
      <c r="UC59" s="27"/>
      <c r="UD59" s="27"/>
      <c r="UE59" s="27"/>
      <c r="UF59" s="27"/>
      <c r="UG59" s="27"/>
      <c r="UH59" s="27"/>
      <c r="UI59" s="27"/>
      <c r="UJ59" s="27"/>
      <c r="UK59" s="27"/>
      <c r="UL59" s="27"/>
      <c r="UM59" s="27"/>
      <c r="UN59" s="27"/>
      <c r="UO59" s="27"/>
      <c r="UP59" s="27"/>
      <c r="UQ59" s="27"/>
      <c r="UR59" s="27"/>
      <c r="US59" s="27"/>
      <c r="UT59" s="27"/>
      <c r="UU59" s="27"/>
      <c r="UV59" s="27"/>
      <c r="UW59" s="27"/>
      <c r="UX59" s="27"/>
      <c r="UY59" s="27"/>
      <c r="UZ59" s="27"/>
      <c r="VA59" s="27"/>
      <c r="VB59" s="27"/>
      <c r="VC59" s="27"/>
      <c r="VD59" s="27"/>
      <c r="VE59" s="27"/>
      <c r="VF59" s="27"/>
      <c r="VG59" s="27"/>
      <c r="VH59" s="27"/>
      <c r="VI59" s="27"/>
      <c r="VJ59" s="27"/>
      <c r="VK59" s="27"/>
      <c r="VL59" s="27"/>
      <c r="VM59" s="27"/>
      <c r="VN59" s="27"/>
      <c r="VO59" s="27"/>
      <c r="VP59" s="27"/>
      <c r="VQ59" s="27"/>
      <c r="VR59" s="27"/>
      <c r="VS59" s="27"/>
      <c r="VT59" s="27"/>
      <c r="VU59" s="27"/>
      <c r="VV59" s="27"/>
      <c r="VW59" s="27"/>
      <c r="VX59" s="27"/>
      <c r="VY59" s="27"/>
      <c r="VZ59" s="27"/>
      <c r="WA59" s="27"/>
      <c r="WB59" s="27"/>
      <c r="WC59" s="27"/>
      <c r="WD59" s="27"/>
      <c r="WE59" s="27"/>
      <c r="WF59" s="27"/>
      <c r="WG59" s="27"/>
      <c r="WH59" s="27"/>
      <c r="WI59" s="27"/>
      <c r="WJ59" s="27"/>
      <c r="WK59" s="27"/>
      <c r="WL59" s="27"/>
      <c r="WM59" s="27"/>
      <c r="WN59" s="27"/>
      <c r="WO59" s="27"/>
      <c r="WP59" s="27"/>
      <c r="WQ59" s="27"/>
      <c r="WR59" s="27"/>
      <c r="WS59" s="27"/>
      <c r="WT59" s="27"/>
      <c r="WU59" s="27"/>
      <c r="WV59" s="27"/>
      <c r="WW59" s="27"/>
      <c r="WX59" s="27"/>
      <c r="WY59" s="27"/>
      <c r="WZ59" s="27"/>
      <c r="XA59" s="27"/>
      <c r="XB59" s="27"/>
      <c r="XC59" s="27"/>
      <c r="XD59" s="27"/>
      <c r="XE59" s="27"/>
      <c r="XF59" s="27"/>
      <c r="XG59" s="27"/>
      <c r="XH59" s="27"/>
      <c r="XI59" s="27"/>
      <c r="XJ59" s="27"/>
      <c r="XK59" s="27"/>
      <c r="XL59" s="27"/>
      <c r="XM59" s="27"/>
      <c r="XN59" s="27"/>
      <c r="XO59" s="27"/>
      <c r="XP59" s="27"/>
      <c r="XQ59" s="27"/>
      <c r="XR59" s="27"/>
      <c r="XS59" s="27"/>
      <c r="XT59" s="27"/>
      <c r="XU59" s="27"/>
      <c r="XV59" s="27"/>
      <c r="XW59" s="27"/>
      <c r="XX59" s="27"/>
      <c r="XY59" s="27"/>
      <c r="XZ59" s="27"/>
      <c r="YA59" s="27"/>
      <c r="YB59" s="27"/>
      <c r="YC59" s="27"/>
      <c r="YD59" s="27"/>
      <c r="YE59" s="27"/>
      <c r="YF59" s="27"/>
      <c r="YG59" s="27"/>
      <c r="YH59" s="27"/>
      <c r="YI59" s="27"/>
      <c r="YJ59" s="27"/>
      <c r="YK59" s="27"/>
      <c r="YL59" s="27"/>
      <c r="YM59" s="27"/>
      <c r="YN59" s="27"/>
      <c r="YO59" s="27"/>
      <c r="YP59" s="27"/>
      <c r="YQ59" s="27"/>
      <c r="YR59" s="27"/>
      <c r="YS59" s="27"/>
      <c r="YT59" s="27"/>
      <c r="YU59" s="27"/>
      <c r="YV59" s="27"/>
      <c r="YW59" s="27"/>
      <c r="YX59" s="27"/>
      <c r="YY59" s="27"/>
      <c r="YZ59" s="27"/>
      <c r="ZA59" s="27"/>
      <c r="ZB59" s="27"/>
      <c r="ZC59" s="27"/>
      <c r="ZD59" s="27"/>
      <c r="ZE59" s="27"/>
      <c r="ZF59" s="27"/>
      <c r="ZG59" s="27"/>
      <c r="ZH59" s="27"/>
      <c r="ZI59" s="27"/>
      <c r="ZJ59" s="27"/>
      <c r="ZK59" s="27"/>
      <c r="ZL59" s="27"/>
      <c r="ZM59" s="27"/>
      <c r="ZN59" s="27"/>
      <c r="ZO59" s="27"/>
      <c r="ZP59" s="27"/>
      <c r="ZQ59" s="27"/>
      <c r="ZR59" s="27"/>
      <c r="ZS59" s="27"/>
      <c r="ZT59" s="27"/>
      <c r="ZU59" s="27"/>
      <c r="ZV59" s="27"/>
      <c r="ZW59" s="27"/>
      <c r="ZX59" s="27"/>
      <c r="ZY59" s="27"/>
      <c r="ZZ59" s="27"/>
      <c r="AAA59" s="27"/>
      <c r="AAB59" s="27"/>
      <c r="AAC59" s="27"/>
      <c r="AAD59" s="27"/>
      <c r="AAE59" s="27"/>
      <c r="AAF59" s="27"/>
      <c r="AAG59" s="27"/>
      <c r="AAH59" s="27"/>
      <c r="AAI59" s="27"/>
      <c r="AAJ59" s="27"/>
      <c r="AAK59" s="27"/>
      <c r="AAL59" s="27"/>
      <c r="AAM59" s="27"/>
      <c r="AAN59" s="27"/>
      <c r="AAO59" s="27"/>
      <c r="AAP59" s="27"/>
      <c r="AAQ59" s="27"/>
      <c r="AAR59" s="27"/>
      <c r="AAS59" s="27"/>
      <c r="AAT59" s="27"/>
      <c r="AAU59" s="27"/>
      <c r="AAV59" s="27"/>
      <c r="AAW59" s="27"/>
      <c r="AAX59" s="27"/>
      <c r="AAY59" s="27"/>
      <c r="AAZ59" s="27"/>
      <c r="ABA59" s="27"/>
      <c r="ABB59" s="27"/>
      <c r="ABC59" s="27"/>
      <c r="ABD59" s="27"/>
      <c r="ABE59" s="27"/>
      <c r="ABF59" s="27"/>
      <c r="ABG59" s="27"/>
      <c r="ABH59" s="27"/>
      <c r="ABI59" s="27"/>
      <c r="ABJ59" s="27"/>
      <c r="ABK59" s="27"/>
      <c r="ABL59" s="27"/>
      <c r="ABM59" s="27"/>
      <c r="ABN59" s="27"/>
      <c r="ABO59" s="27"/>
      <c r="ABP59" s="27"/>
      <c r="ABQ59" s="27"/>
      <c r="ABR59" s="27"/>
      <c r="ABS59" s="27"/>
      <c r="ABT59" s="27"/>
      <c r="ABU59" s="27"/>
      <c r="ABV59" s="27"/>
      <c r="ABW59" s="27"/>
      <c r="ABX59" s="27"/>
      <c r="ABY59" s="27"/>
      <c r="ABZ59" s="27"/>
      <c r="ACA59" s="27"/>
      <c r="ACB59" s="27"/>
      <c r="ACC59" s="27"/>
      <c r="ACD59" s="27"/>
      <c r="ACE59" s="27"/>
      <c r="ACF59" s="27"/>
      <c r="ACG59" s="27"/>
      <c r="ACH59" s="27"/>
      <c r="ACI59" s="27"/>
      <c r="ACJ59" s="27"/>
      <c r="ACK59" s="27"/>
      <c r="ACL59" s="27"/>
      <c r="ACM59" s="27"/>
      <c r="ACN59" s="27"/>
      <c r="ACO59" s="27"/>
      <c r="ACP59" s="27"/>
      <c r="ACQ59" s="27"/>
      <c r="ACR59" s="27"/>
      <c r="ACS59" s="27"/>
      <c r="ACT59" s="27"/>
      <c r="ACU59" s="27"/>
      <c r="ACV59" s="27"/>
      <c r="ACW59" s="27"/>
      <c r="ACX59" s="27"/>
      <c r="ACY59" s="27"/>
      <c r="ACZ59" s="27"/>
      <c r="ADA59" s="27"/>
      <c r="ADB59" s="27"/>
      <c r="ADC59" s="27"/>
      <c r="ADD59" s="27"/>
      <c r="ADE59" s="27"/>
      <c r="ADF59" s="27"/>
      <c r="ADG59" s="27"/>
      <c r="ADH59" s="27"/>
      <c r="ADI59" s="27"/>
      <c r="ADJ59" s="27"/>
      <c r="ADK59" s="27"/>
      <c r="ADL59" s="27"/>
      <c r="ADM59" s="27"/>
      <c r="ADN59" s="27"/>
      <c r="ADO59" s="27"/>
      <c r="ADP59" s="27"/>
      <c r="ADQ59" s="27"/>
      <c r="ADR59" s="27"/>
      <c r="ADS59" s="27"/>
      <c r="ADT59" s="27"/>
      <c r="ADU59" s="27"/>
      <c r="ADV59" s="27"/>
      <c r="ADW59" s="27"/>
      <c r="ADX59" s="27"/>
      <c r="ADY59" s="27"/>
      <c r="ADZ59" s="27"/>
      <c r="AEA59" s="27"/>
      <c r="AEB59" s="27"/>
      <c r="AEC59" s="27"/>
      <c r="AED59" s="27"/>
      <c r="AEE59" s="27"/>
      <c r="AEF59" s="27"/>
      <c r="AEG59" s="27"/>
      <c r="AEH59" s="27"/>
      <c r="AEI59" s="27"/>
      <c r="AEJ59" s="27"/>
      <c r="AEK59" s="27"/>
      <c r="AEL59" s="27"/>
      <c r="AEM59" s="27"/>
      <c r="AEN59" s="27"/>
      <c r="AEO59" s="27"/>
      <c r="AEP59" s="27"/>
      <c r="AEQ59" s="27"/>
      <c r="AER59" s="27"/>
      <c r="AES59" s="27"/>
      <c r="AET59" s="27"/>
      <c r="AEU59" s="27"/>
      <c r="AEV59" s="27"/>
      <c r="AEW59" s="27"/>
      <c r="AEX59" s="27"/>
      <c r="AEY59" s="27"/>
      <c r="AEZ59" s="27"/>
      <c r="AFA59" s="27"/>
      <c r="AFB59" s="27"/>
      <c r="AFC59" s="27"/>
      <c r="AFD59" s="27"/>
      <c r="AFE59" s="27"/>
      <c r="AFF59" s="27"/>
      <c r="AFG59" s="27"/>
      <c r="AFH59" s="27"/>
      <c r="AFI59" s="27"/>
      <c r="AFJ59" s="27"/>
      <c r="AFK59" s="27"/>
      <c r="AFL59" s="27"/>
      <c r="AFM59" s="27"/>
      <c r="AFN59" s="27"/>
      <c r="AFO59" s="27"/>
      <c r="AFP59" s="27"/>
      <c r="AFQ59" s="27"/>
      <c r="AFR59" s="27"/>
      <c r="AFS59" s="27"/>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c r="ALD59" s="27"/>
      <c r="ALE59" s="27"/>
      <c r="ALF59" s="27"/>
      <c r="ALG59" s="27"/>
      <c r="ALH59" s="27"/>
      <c r="ALI59" s="27"/>
      <c r="ALJ59" s="27"/>
      <c r="ALK59" s="27"/>
      <c r="ALL59" s="27"/>
      <c r="ALM59" s="27"/>
      <c r="ALN59" s="27"/>
      <c r="ALO59" s="27"/>
      <c r="ALP59" s="27"/>
      <c r="ALQ59" s="27"/>
      <c r="ALR59" s="27"/>
      <c r="ALS59" s="27"/>
      <c r="ALT59" s="27"/>
      <c r="ALU59" s="27"/>
      <c r="ALV59" s="27"/>
      <c r="ALW59" s="27"/>
      <c r="ALX59" s="27"/>
      <c r="ALY59" s="27"/>
      <c r="ALZ59" s="27"/>
      <c r="AMA59" s="27"/>
      <c r="AMB59" s="27"/>
      <c r="AMC59" s="27"/>
      <c r="AMD59" s="27"/>
      <c r="AME59" s="27"/>
      <c r="AMF59" s="27"/>
      <c r="AMG59" s="27"/>
      <c r="AMH59" s="27"/>
      <c r="AMI59" s="27"/>
      <c r="AMJ59" s="27"/>
      <c r="AMK59" s="27"/>
      <c r="AML59" s="27"/>
    </row>
    <row r="60" spans="2:1026" s="25" customFormat="1" x14ac:dyDescent="0.2">
      <c r="B60" s="3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c r="NG60" s="27"/>
      <c r="NH60" s="27"/>
      <c r="NI60" s="27"/>
      <c r="NJ60" s="27"/>
      <c r="NK60" s="27"/>
      <c r="NL60" s="27"/>
      <c r="NM60" s="27"/>
      <c r="NN60" s="27"/>
      <c r="NO60" s="27"/>
      <c r="NP60" s="27"/>
      <c r="NQ60" s="27"/>
      <c r="NR60" s="27"/>
      <c r="NS60" s="27"/>
      <c r="NT60" s="27"/>
      <c r="NU60" s="27"/>
      <c r="NV60" s="27"/>
      <c r="NW60" s="27"/>
      <c r="NX60" s="27"/>
      <c r="NY60" s="27"/>
      <c r="NZ60" s="27"/>
      <c r="OA60" s="27"/>
      <c r="OB60" s="27"/>
      <c r="OC60" s="27"/>
      <c r="OD60" s="27"/>
      <c r="OE60" s="27"/>
      <c r="OF60" s="27"/>
      <c r="OG60" s="27"/>
      <c r="OH60" s="27"/>
      <c r="OI60" s="27"/>
      <c r="OJ60" s="27"/>
      <c r="OK60" s="27"/>
      <c r="OL60" s="27"/>
      <c r="OM60" s="27"/>
      <c r="ON60" s="27"/>
      <c r="OO60" s="27"/>
      <c r="OP60" s="27"/>
      <c r="OQ60" s="27"/>
      <c r="OR60" s="27"/>
      <c r="OS60" s="27"/>
      <c r="OT60" s="27"/>
      <c r="OU60" s="27"/>
      <c r="OV60" s="27"/>
      <c r="OW60" s="27"/>
      <c r="OX60" s="27"/>
      <c r="OY60" s="27"/>
      <c r="OZ60" s="27"/>
      <c r="PA60" s="27"/>
      <c r="PB60" s="27"/>
      <c r="PC60" s="27"/>
      <c r="PD60" s="27"/>
      <c r="PE60" s="27"/>
      <c r="PF60" s="27"/>
      <c r="PG60" s="27"/>
      <c r="PH60" s="27"/>
      <c r="PI60" s="27"/>
      <c r="PJ60" s="27"/>
      <c r="PK60" s="27"/>
      <c r="PL60" s="27"/>
      <c r="PM60" s="27"/>
      <c r="PN60" s="27"/>
      <c r="PO60" s="27"/>
      <c r="PP60" s="27"/>
      <c r="PQ60" s="27"/>
      <c r="PR60" s="27"/>
      <c r="PS60" s="27"/>
      <c r="PT60" s="27"/>
      <c r="PU60" s="27"/>
      <c r="PV60" s="27"/>
      <c r="PW60" s="27"/>
      <c r="PX60" s="27"/>
      <c r="PY60" s="27"/>
      <c r="PZ60" s="27"/>
      <c r="QA60" s="27"/>
      <c r="QB60" s="27"/>
      <c r="QC60" s="27"/>
      <c r="QD60" s="27"/>
      <c r="QE60" s="27"/>
      <c r="QF60" s="27"/>
      <c r="QG60" s="27"/>
      <c r="QH60" s="27"/>
      <c r="QI60" s="27"/>
      <c r="QJ60" s="27"/>
      <c r="QK60" s="27"/>
      <c r="QL60" s="27"/>
      <c r="QM60" s="27"/>
      <c r="QN60" s="27"/>
      <c r="QO60" s="27"/>
      <c r="QP60" s="27"/>
      <c r="QQ60" s="27"/>
      <c r="QR60" s="27"/>
      <c r="QS60" s="27"/>
      <c r="QT60" s="27"/>
      <c r="QU60" s="27"/>
      <c r="QV60" s="27"/>
      <c r="QW60" s="27"/>
      <c r="QX60" s="27"/>
      <c r="QY60" s="27"/>
      <c r="QZ60" s="27"/>
      <c r="RA60" s="27"/>
      <c r="RB60" s="27"/>
      <c r="RC60" s="27"/>
      <c r="RD60" s="27"/>
      <c r="RE60" s="27"/>
      <c r="RF60" s="27"/>
      <c r="RG60" s="27"/>
      <c r="RH60" s="27"/>
      <c r="RI60" s="27"/>
      <c r="RJ60" s="27"/>
      <c r="RK60" s="27"/>
      <c r="RL60" s="27"/>
      <c r="RM60" s="27"/>
      <c r="RN60" s="27"/>
      <c r="RO60" s="27"/>
      <c r="RP60" s="27"/>
      <c r="RQ60" s="27"/>
      <c r="RR60" s="27"/>
      <c r="RS60" s="27"/>
      <c r="RT60" s="27"/>
      <c r="RU60" s="27"/>
      <c r="RV60" s="27"/>
      <c r="RW60" s="27"/>
      <c r="RX60" s="27"/>
      <c r="RY60" s="27"/>
      <c r="RZ60" s="27"/>
      <c r="SA60" s="27"/>
      <c r="SB60" s="27"/>
      <c r="SC60" s="27"/>
      <c r="SD60" s="27"/>
      <c r="SE60" s="27"/>
      <c r="SF60" s="27"/>
      <c r="SG60" s="27"/>
      <c r="SH60" s="27"/>
      <c r="SI60" s="27"/>
      <c r="SJ60" s="27"/>
      <c r="SK60" s="27"/>
      <c r="SL60" s="27"/>
      <c r="SM60" s="27"/>
      <c r="SN60" s="27"/>
      <c r="SO60" s="27"/>
      <c r="SP60" s="27"/>
      <c r="SQ60" s="27"/>
      <c r="SR60" s="27"/>
      <c r="SS60" s="27"/>
      <c r="ST60" s="27"/>
      <c r="SU60" s="27"/>
      <c r="SV60" s="27"/>
      <c r="SW60" s="27"/>
      <c r="SX60" s="27"/>
      <c r="SY60" s="27"/>
      <c r="SZ60" s="27"/>
      <c r="TA60" s="27"/>
      <c r="TB60" s="27"/>
      <c r="TC60" s="27"/>
      <c r="TD60" s="27"/>
      <c r="TE60" s="27"/>
      <c r="TF60" s="27"/>
      <c r="TG60" s="27"/>
      <c r="TH60" s="27"/>
      <c r="TI60" s="27"/>
      <c r="TJ60" s="27"/>
      <c r="TK60" s="27"/>
      <c r="TL60" s="27"/>
      <c r="TM60" s="27"/>
      <c r="TN60" s="27"/>
      <c r="TO60" s="27"/>
      <c r="TP60" s="27"/>
      <c r="TQ60" s="27"/>
      <c r="TR60" s="27"/>
      <c r="TS60" s="27"/>
      <c r="TT60" s="27"/>
      <c r="TU60" s="27"/>
      <c r="TV60" s="27"/>
      <c r="TW60" s="27"/>
      <c r="TX60" s="27"/>
      <c r="TY60" s="27"/>
      <c r="TZ60" s="27"/>
      <c r="UA60" s="27"/>
      <c r="UB60" s="27"/>
      <c r="UC60" s="27"/>
      <c r="UD60" s="27"/>
      <c r="UE60" s="27"/>
      <c r="UF60" s="27"/>
      <c r="UG60" s="27"/>
      <c r="UH60" s="27"/>
      <c r="UI60" s="27"/>
      <c r="UJ60" s="27"/>
      <c r="UK60" s="27"/>
      <c r="UL60" s="27"/>
      <c r="UM60" s="27"/>
      <c r="UN60" s="27"/>
      <c r="UO60" s="27"/>
      <c r="UP60" s="27"/>
      <c r="UQ60" s="27"/>
      <c r="UR60" s="27"/>
      <c r="US60" s="27"/>
      <c r="UT60" s="27"/>
      <c r="UU60" s="27"/>
      <c r="UV60" s="27"/>
      <c r="UW60" s="27"/>
      <c r="UX60" s="27"/>
      <c r="UY60" s="27"/>
      <c r="UZ60" s="27"/>
      <c r="VA60" s="27"/>
      <c r="VB60" s="27"/>
      <c r="VC60" s="27"/>
      <c r="VD60" s="27"/>
      <c r="VE60" s="27"/>
      <c r="VF60" s="27"/>
      <c r="VG60" s="27"/>
      <c r="VH60" s="27"/>
      <c r="VI60" s="27"/>
      <c r="VJ60" s="27"/>
      <c r="VK60" s="27"/>
      <c r="VL60" s="27"/>
      <c r="VM60" s="27"/>
      <c r="VN60" s="27"/>
      <c r="VO60" s="27"/>
      <c r="VP60" s="27"/>
      <c r="VQ60" s="27"/>
      <c r="VR60" s="27"/>
      <c r="VS60" s="27"/>
      <c r="VT60" s="27"/>
      <c r="VU60" s="27"/>
      <c r="VV60" s="27"/>
      <c r="VW60" s="27"/>
      <c r="VX60" s="27"/>
      <c r="VY60" s="27"/>
      <c r="VZ60" s="27"/>
      <c r="WA60" s="27"/>
      <c r="WB60" s="27"/>
      <c r="WC60" s="27"/>
      <c r="WD60" s="27"/>
      <c r="WE60" s="27"/>
      <c r="WF60" s="27"/>
      <c r="WG60" s="27"/>
      <c r="WH60" s="27"/>
      <c r="WI60" s="27"/>
      <c r="WJ60" s="27"/>
      <c r="WK60" s="27"/>
      <c r="WL60" s="27"/>
      <c r="WM60" s="27"/>
      <c r="WN60" s="27"/>
      <c r="WO60" s="27"/>
      <c r="WP60" s="27"/>
      <c r="WQ60" s="27"/>
      <c r="WR60" s="27"/>
      <c r="WS60" s="27"/>
      <c r="WT60" s="27"/>
      <c r="WU60" s="27"/>
      <c r="WV60" s="27"/>
      <c r="WW60" s="27"/>
      <c r="WX60" s="27"/>
      <c r="WY60" s="27"/>
      <c r="WZ60" s="27"/>
      <c r="XA60" s="27"/>
      <c r="XB60" s="27"/>
      <c r="XC60" s="27"/>
      <c r="XD60" s="27"/>
      <c r="XE60" s="27"/>
      <c r="XF60" s="27"/>
      <c r="XG60" s="27"/>
      <c r="XH60" s="27"/>
      <c r="XI60" s="27"/>
      <c r="XJ60" s="27"/>
      <c r="XK60" s="27"/>
      <c r="XL60" s="27"/>
      <c r="XM60" s="27"/>
      <c r="XN60" s="27"/>
      <c r="XO60" s="27"/>
      <c r="XP60" s="27"/>
      <c r="XQ60" s="27"/>
      <c r="XR60" s="27"/>
      <c r="XS60" s="27"/>
      <c r="XT60" s="27"/>
      <c r="XU60" s="27"/>
      <c r="XV60" s="27"/>
      <c r="XW60" s="27"/>
      <c r="XX60" s="27"/>
      <c r="XY60" s="27"/>
      <c r="XZ60" s="27"/>
      <c r="YA60" s="27"/>
      <c r="YB60" s="27"/>
      <c r="YC60" s="27"/>
      <c r="YD60" s="27"/>
      <c r="YE60" s="27"/>
      <c r="YF60" s="27"/>
      <c r="YG60" s="27"/>
      <c r="YH60" s="27"/>
      <c r="YI60" s="27"/>
      <c r="YJ60" s="27"/>
      <c r="YK60" s="27"/>
      <c r="YL60" s="27"/>
      <c r="YM60" s="27"/>
      <c r="YN60" s="27"/>
      <c r="YO60" s="27"/>
      <c r="YP60" s="27"/>
      <c r="YQ60" s="27"/>
      <c r="YR60" s="27"/>
      <c r="YS60" s="27"/>
      <c r="YT60" s="27"/>
      <c r="YU60" s="27"/>
      <c r="YV60" s="27"/>
      <c r="YW60" s="27"/>
      <c r="YX60" s="27"/>
      <c r="YY60" s="27"/>
      <c r="YZ60" s="27"/>
      <c r="ZA60" s="27"/>
      <c r="ZB60" s="27"/>
      <c r="ZC60" s="27"/>
      <c r="ZD60" s="27"/>
      <c r="ZE60" s="27"/>
      <c r="ZF60" s="27"/>
      <c r="ZG60" s="27"/>
      <c r="ZH60" s="27"/>
      <c r="ZI60" s="27"/>
      <c r="ZJ60" s="27"/>
      <c r="ZK60" s="27"/>
      <c r="ZL60" s="27"/>
      <c r="ZM60" s="27"/>
      <c r="ZN60" s="27"/>
      <c r="ZO60" s="27"/>
      <c r="ZP60" s="27"/>
      <c r="ZQ60" s="27"/>
      <c r="ZR60" s="27"/>
      <c r="ZS60" s="27"/>
      <c r="ZT60" s="27"/>
      <c r="ZU60" s="27"/>
      <c r="ZV60" s="27"/>
      <c r="ZW60" s="27"/>
      <c r="ZX60" s="27"/>
      <c r="ZY60" s="27"/>
      <c r="ZZ60" s="27"/>
      <c r="AAA60" s="27"/>
      <c r="AAB60" s="27"/>
      <c r="AAC60" s="27"/>
      <c r="AAD60" s="27"/>
      <c r="AAE60" s="27"/>
      <c r="AAF60" s="27"/>
      <c r="AAG60" s="27"/>
      <c r="AAH60" s="27"/>
      <c r="AAI60" s="27"/>
      <c r="AAJ60" s="27"/>
      <c r="AAK60" s="27"/>
      <c r="AAL60" s="27"/>
      <c r="AAM60" s="27"/>
      <c r="AAN60" s="27"/>
      <c r="AAO60" s="27"/>
      <c r="AAP60" s="27"/>
      <c r="AAQ60" s="27"/>
      <c r="AAR60" s="27"/>
      <c r="AAS60" s="27"/>
      <c r="AAT60" s="27"/>
      <c r="AAU60" s="27"/>
      <c r="AAV60" s="27"/>
      <c r="AAW60" s="27"/>
      <c r="AAX60" s="27"/>
      <c r="AAY60" s="27"/>
      <c r="AAZ60" s="27"/>
      <c r="ABA60" s="27"/>
      <c r="ABB60" s="27"/>
      <c r="ABC60" s="27"/>
      <c r="ABD60" s="27"/>
      <c r="ABE60" s="27"/>
      <c r="ABF60" s="27"/>
      <c r="ABG60" s="27"/>
      <c r="ABH60" s="27"/>
      <c r="ABI60" s="27"/>
      <c r="ABJ60" s="27"/>
      <c r="ABK60" s="27"/>
      <c r="ABL60" s="27"/>
      <c r="ABM60" s="27"/>
      <c r="ABN60" s="27"/>
      <c r="ABO60" s="27"/>
      <c r="ABP60" s="27"/>
      <c r="ABQ60" s="27"/>
      <c r="ABR60" s="27"/>
      <c r="ABS60" s="27"/>
      <c r="ABT60" s="27"/>
      <c r="ABU60" s="27"/>
      <c r="ABV60" s="27"/>
      <c r="ABW60" s="27"/>
      <c r="ABX60" s="27"/>
      <c r="ABY60" s="27"/>
      <c r="ABZ60" s="27"/>
      <c r="ACA60" s="27"/>
      <c r="ACB60" s="27"/>
      <c r="ACC60" s="27"/>
      <c r="ACD60" s="27"/>
      <c r="ACE60" s="27"/>
      <c r="ACF60" s="27"/>
      <c r="ACG60" s="27"/>
      <c r="ACH60" s="27"/>
      <c r="ACI60" s="27"/>
      <c r="ACJ60" s="27"/>
      <c r="ACK60" s="27"/>
      <c r="ACL60" s="27"/>
      <c r="ACM60" s="27"/>
      <c r="ACN60" s="27"/>
      <c r="ACO60" s="27"/>
      <c r="ACP60" s="27"/>
      <c r="ACQ60" s="27"/>
      <c r="ACR60" s="27"/>
      <c r="ACS60" s="27"/>
      <c r="ACT60" s="27"/>
      <c r="ACU60" s="27"/>
      <c r="ACV60" s="27"/>
      <c r="ACW60" s="27"/>
      <c r="ACX60" s="27"/>
      <c r="ACY60" s="27"/>
      <c r="ACZ60" s="27"/>
      <c r="ADA60" s="27"/>
      <c r="ADB60" s="27"/>
      <c r="ADC60" s="27"/>
      <c r="ADD60" s="27"/>
      <c r="ADE60" s="27"/>
      <c r="ADF60" s="27"/>
      <c r="ADG60" s="27"/>
      <c r="ADH60" s="27"/>
      <c r="ADI60" s="27"/>
      <c r="ADJ60" s="27"/>
      <c r="ADK60" s="27"/>
      <c r="ADL60" s="27"/>
      <c r="ADM60" s="27"/>
      <c r="ADN60" s="27"/>
      <c r="ADO60" s="27"/>
      <c r="ADP60" s="27"/>
      <c r="ADQ60" s="27"/>
      <c r="ADR60" s="27"/>
      <c r="ADS60" s="27"/>
      <c r="ADT60" s="27"/>
      <c r="ADU60" s="27"/>
      <c r="ADV60" s="27"/>
      <c r="ADW60" s="27"/>
      <c r="ADX60" s="27"/>
      <c r="ADY60" s="27"/>
      <c r="ADZ60" s="27"/>
      <c r="AEA60" s="27"/>
      <c r="AEB60" s="27"/>
      <c r="AEC60" s="27"/>
      <c r="AED60" s="27"/>
      <c r="AEE60" s="27"/>
      <c r="AEF60" s="27"/>
      <c r="AEG60" s="27"/>
      <c r="AEH60" s="27"/>
      <c r="AEI60" s="27"/>
      <c r="AEJ60" s="27"/>
      <c r="AEK60" s="27"/>
      <c r="AEL60" s="27"/>
      <c r="AEM60" s="27"/>
      <c r="AEN60" s="27"/>
      <c r="AEO60" s="27"/>
      <c r="AEP60" s="27"/>
      <c r="AEQ60" s="27"/>
      <c r="AER60" s="27"/>
      <c r="AES60" s="27"/>
      <c r="AET60" s="27"/>
      <c r="AEU60" s="27"/>
      <c r="AEV60" s="27"/>
      <c r="AEW60" s="27"/>
      <c r="AEX60" s="27"/>
      <c r="AEY60" s="27"/>
      <c r="AEZ60" s="27"/>
      <c r="AFA60" s="27"/>
      <c r="AFB60" s="27"/>
      <c r="AFC60" s="27"/>
      <c r="AFD60" s="27"/>
      <c r="AFE60" s="27"/>
      <c r="AFF60" s="27"/>
      <c r="AFG60" s="27"/>
      <c r="AFH60" s="27"/>
      <c r="AFI60" s="27"/>
      <c r="AFJ60" s="27"/>
      <c r="AFK60" s="27"/>
      <c r="AFL60" s="27"/>
      <c r="AFM60" s="27"/>
      <c r="AFN60" s="27"/>
      <c r="AFO60" s="27"/>
      <c r="AFP60" s="27"/>
      <c r="AFQ60" s="27"/>
      <c r="AFR60" s="27"/>
      <c r="AFS60" s="27"/>
      <c r="AFT60" s="27"/>
      <c r="AFU60" s="27"/>
      <c r="AFV60" s="27"/>
      <c r="AFW60" s="27"/>
      <c r="AFX60" s="27"/>
      <c r="AFY60" s="27"/>
      <c r="AFZ60" s="27"/>
      <c r="AGA60" s="27"/>
      <c r="AGB60" s="27"/>
      <c r="AGC60" s="27"/>
      <c r="AGD60" s="27"/>
      <c r="AGE60" s="27"/>
      <c r="AGF60" s="27"/>
      <c r="AGG60" s="27"/>
      <c r="AGH60" s="27"/>
      <c r="AGI60" s="27"/>
      <c r="AGJ60" s="27"/>
      <c r="AGK60" s="27"/>
      <c r="AGL60" s="27"/>
      <c r="AGM60" s="27"/>
      <c r="AGN60" s="27"/>
      <c r="AGO60" s="27"/>
      <c r="AGP60" s="27"/>
      <c r="AGQ60" s="27"/>
      <c r="AGR60" s="27"/>
      <c r="AGS60" s="27"/>
      <c r="AGT60" s="27"/>
      <c r="AGU60" s="27"/>
      <c r="AGV60" s="27"/>
      <c r="AGW60" s="27"/>
      <c r="AGX60" s="27"/>
      <c r="AGY60" s="27"/>
      <c r="AGZ60" s="27"/>
      <c r="AHA60" s="27"/>
      <c r="AHB60" s="27"/>
      <c r="AHC60" s="27"/>
      <c r="AHD60" s="27"/>
      <c r="AHE60" s="27"/>
      <c r="AHF60" s="27"/>
      <c r="AHG60" s="27"/>
      <c r="AHH60" s="27"/>
      <c r="AHI60" s="27"/>
      <c r="AHJ60" s="27"/>
      <c r="AHK60" s="27"/>
      <c r="AHL60" s="27"/>
      <c r="AHM60" s="27"/>
      <c r="AHN60" s="27"/>
      <c r="AHO60" s="27"/>
      <c r="AHP60" s="27"/>
      <c r="AHQ60" s="27"/>
      <c r="AHR60" s="27"/>
      <c r="AHS60" s="27"/>
      <c r="AHT60" s="27"/>
      <c r="AHU60" s="27"/>
      <c r="AHV60" s="27"/>
      <c r="AHW60" s="27"/>
      <c r="AHX60" s="27"/>
      <c r="AHY60" s="27"/>
      <c r="AHZ60" s="27"/>
      <c r="AIA60" s="27"/>
      <c r="AIB60" s="27"/>
      <c r="AIC60" s="27"/>
      <c r="AID60" s="27"/>
      <c r="AIE60" s="27"/>
      <c r="AIF60" s="27"/>
      <c r="AIG60" s="27"/>
      <c r="AIH60" s="27"/>
      <c r="AII60" s="27"/>
      <c r="AIJ60" s="27"/>
      <c r="AIK60" s="27"/>
      <c r="AIL60" s="27"/>
      <c r="AIM60" s="27"/>
      <c r="AIN60" s="27"/>
      <c r="AIO60" s="27"/>
      <c r="AIP60" s="27"/>
      <c r="AIQ60" s="27"/>
      <c r="AIR60" s="27"/>
      <c r="AIS60" s="27"/>
      <c r="AIT60" s="27"/>
      <c r="AIU60" s="27"/>
      <c r="AIV60" s="27"/>
      <c r="AIW60" s="27"/>
      <c r="AIX60" s="27"/>
      <c r="AIY60" s="27"/>
      <c r="AIZ60" s="27"/>
      <c r="AJA60" s="27"/>
      <c r="AJB60" s="27"/>
      <c r="AJC60" s="27"/>
      <c r="AJD60" s="27"/>
      <c r="AJE60" s="27"/>
      <c r="AJF60" s="27"/>
      <c r="AJG60" s="27"/>
      <c r="AJH60" s="27"/>
      <c r="AJI60" s="27"/>
      <c r="AJJ60" s="27"/>
      <c r="AJK60" s="27"/>
      <c r="AJL60" s="27"/>
      <c r="AJM60" s="27"/>
      <c r="AJN60" s="27"/>
      <c r="AJO60" s="27"/>
      <c r="AJP60" s="27"/>
      <c r="AJQ60" s="27"/>
      <c r="AJR60" s="27"/>
      <c r="AJS60" s="27"/>
      <c r="AJT60" s="27"/>
      <c r="AJU60" s="27"/>
      <c r="AJV60" s="27"/>
      <c r="AJW60" s="27"/>
      <c r="AJX60" s="27"/>
      <c r="AJY60" s="27"/>
      <c r="AJZ60" s="27"/>
      <c r="AKA60" s="27"/>
      <c r="AKB60" s="27"/>
      <c r="AKC60" s="27"/>
      <c r="AKD60" s="27"/>
      <c r="AKE60" s="27"/>
      <c r="AKF60" s="27"/>
      <c r="AKG60" s="27"/>
      <c r="AKH60" s="27"/>
      <c r="AKI60" s="27"/>
      <c r="AKJ60" s="27"/>
      <c r="AKK60" s="27"/>
      <c r="AKL60" s="27"/>
      <c r="AKM60" s="27"/>
      <c r="AKN60" s="27"/>
      <c r="AKO60" s="27"/>
      <c r="AKP60" s="27"/>
      <c r="AKQ60" s="27"/>
      <c r="AKR60" s="27"/>
      <c r="AKS60" s="27"/>
      <c r="AKT60" s="27"/>
      <c r="AKU60" s="27"/>
      <c r="AKV60" s="27"/>
      <c r="AKW60" s="27"/>
      <c r="AKX60" s="27"/>
      <c r="AKY60" s="27"/>
      <c r="AKZ60" s="27"/>
      <c r="ALA60" s="27"/>
      <c r="ALB60" s="27"/>
      <c r="ALC60" s="27"/>
      <c r="ALD60" s="27"/>
      <c r="ALE60" s="27"/>
      <c r="ALF60" s="27"/>
      <c r="ALG60" s="27"/>
      <c r="ALH60" s="27"/>
      <c r="ALI60" s="27"/>
      <c r="ALJ60" s="27"/>
      <c r="ALK60" s="27"/>
      <c r="ALL60" s="27"/>
      <c r="ALM60" s="27"/>
      <c r="ALN60" s="27"/>
      <c r="ALO60" s="27"/>
      <c r="ALP60" s="27"/>
      <c r="ALQ60" s="27"/>
      <c r="ALR60" s="27"/>
      <c r="ALS60" s="27"/>
      <c r="ALT60" s="27"/>
      <c r="ALU60" s="27"/>
      <c r="ALV60" s="27"/>
      <c r="ALW60" s="27"/>
      <c r="ALX60" s="27"/>
      <c r="ALY60" s="27"/>
      <c r="ALZ60" s="27"/>
      <c r="AMA60" s="27"/>
      <c r="AMB60" s="27"/>
      <c r="AMC60" s="27"/>
      <c r="AMD60" s="27"/>
      <c r="AME60" s="27"/>
      <c r="AMF60" s="27"/>
      <c r="AMG60" s="27"/>
      <c r="AMH60" s="27"/>
      <c r="AMI60" s="27"/>
      <c r="AMJ60" s="27"/>
      <c r="AMK60" s="27"/>
      <c r="AML60" s="27"/>
    </row>
    <row r="61" spans="2:1026" x14ac:dyDescent="0.2">
      <c r="B61" s="314"/>
      <c r="C61" s="1"/>
      <c r="D61" s="1"/>
      <c r="E61" s="1"/>
      <c r="F61" s="1"/>
      <c r="G61" s="1"/>
    </row>
    <row r="62" spans="2:1026" x14ac:dyDescent="0.2">
      <c r="C62" s="1"/>
      <c r="D62" s="1"/>
      <c r="E62" s="1"/>
      <c r="F62" s="1"/>
      <c r="G62" s="1"/>
    </row>
    <row r="63" spans="2:1026" x14ac:dyDescent="0.2">
      <c r="C63" s="1"/>
      <c r="D63" s="1"/>
      <c r="E63" s="1"/>
      <c r="F63" s="1"/>
      <c r="G63" s="1"/>
    </row>
    <row r="64" spans="2:1026" x14ac:dyDescent="0.2">
      <c r="C64" s="1"/>
      <c r="D64" s="1"/>
      <c r="E64" s="1"/>
      <c r="F64" s="1"/>
      <c r="G64" s="1"/>
    </row>
  </sheetData>
  <mergeCells count="58">
    <mergeCell ref="O36:O42"/>
    <mergeCell ref="O32:O35"/>
    <mergeCell ref="E32:E33"/>
    <mergeCell ref="E40:E42"/>
    <mergeCell ref="E38:E39"/>
    <mergeCell ref="E36:E37"/>
    <mergeCell ref="E34:E35"/>
    <mergeCell ref="O11:O13"/>
    <mergeCell ref="O14:O23"/>
    <mergeCell ref="E19:E23"/>
    <mergeCell ref="E14:E18"/>
    <mergeCell ref="I14:I18"/>
    <mergeCell ref="I24:I31"/>
    <mergeCell ref="O24:O31"/>
    <mergeCell ref="A48:D48"/>
    <mergeCell ref="A11:A23"/>
    <mergeCell ref="E11:E13"/>
    <mergeCell ref="I11:I13"/>
    <mergeCell ref="I19:I23"/>
    <mergeCell ref="A32:A35"/>
    <mergeCell ref="A36:A42"/>
    <mergeCell ref="I32:I33"/>
    <mergeCell ref="I34:I35"/>
    <mergeCell ref="I40:I42"/>
    <mergeCell ref="I38:I39"/>
    <mergeCell ref="I36:I37"/>
    <mergeCell ref="C36:D36"/>
    <mergeCell ref="C37:D37"/>
    <mergeCell ref="C38:D38"/>
    <mergeCell ref="C39:D39"/>
    <mergeCell ref="C40:D40"/>
    <mergeCell ref="C9:D10"/>
    <mergeCell ref="A43:A47"/>
    <mergeCell ref="A24:A31"/>
    <mergeCell ref="C24:D24"/>
    <mergeCell ref="C41:D41"/>
    <mergeCell ref="B9:B10"/>
    <mergeCell ref="A9:A10"/>
    <mergeCell ref="C32:D32"/>
    <mergeCell ref="C33:D33"/>
    <mergeCell ref="C34:D34"/>
    <mergeCell ref="C35:D35"/>
    <mergeCell ref="B8:O8"/>
    <mergeCell ref="E9:E10"/>
    <mergeCell ref="F9:F10"/>
    <mergeCell ref="O9:O10"/>
    <mergeCell ref="B7:O7"/>
    <mergeCell ref="J9:J10"/>
    <mergeCell ref="K9:K10"/>
    <mergeCell ref="L9:L10"/>
    <mergeCell ref="M9:M10"/>
    <mergeCell ref="N9:N10"/>
    <mergeCell ref="B1:O1"/>
    <mergeCell ref="B6:O6"/>
    <mergeCell ref="B5:O5"/>
    <mergeCell ref="B4:O4"/>
    <mergeCell ref="B3:O3"/>
    <mergeCell ref="B2:O2"/>
  </mergeCells>
  <printOptions horizontalCentered="1" verticalCentered="1"/>
  <pageMargins left="0.19685039370078741" right="0.19685039370078741" top="0.19685039370078741" bottom="0.19685039370078741" header="0" footer="0"/>
  <pageSetup paperSize="9" scale="61" orientation="landscape" horizontalDpi="4294967294" r:id="rId1"/>
  <headerFooter alignWithMargins="0"/>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opLeftCell="A22" zoomScaleNormal="100" workbookViewId="0">
      <selection activeCell="B43" sqref="B43"/>
    </sheetView>
  </sheetViews>
  <sheetFormatPr baseColWidth="10" defaultColWidth="7.625" defaultRowHeight="14.25" x14ac:dyDescent="0.2"/>
  <cols>
    <col min="1" max="3" width="11.125" style="17" customWidth="1"/>
    <col min="4" max="6" width="30.625" style="17" customWidth="1"/>
    <col min="7" max="15" width="9.625" style="17" customWidth="1"/>
    <col min="16" max="16" width="21" style="17" customWidth="1"/>
    <col min="17" max="17" width="7.625" style="17"/>
    <col min="18" max="18" width="29.75" style="17" customWidth="1"/>
    <col min="19" max="255" width="7.625" style="17"/>
    <col min="256" max="256" width="11.875" style="17" customWidth="1"/>
    <col min="257" max="257" width="7.625" style="17"/>
    <col min="258" max="258" width="30.75" style="17" customWidth="1"/>
    <col min="259" max="259" width="11.875" style="17" customWidth="1"/>
    <col min="260" max="260" width="17.125" style="17" customWidth="1"/>
    <col min="261" max="261" width="7.625" style="17"/>
    <col min="262" max="262" width="17" style="17" customWidth="1"/>
    <col min="263" max="263" width="5.75" style="17" customWidth="1"/>
    <col min="264" max="264" width="7.625" style="17"/>
    <col min="265" max="266" width="10.875" style="17" customWidth="1"/>
    <col min="267" max="271" width="5.875" style="17" customWidth="1"/>
    <col min="272" max="272" width="46.375" style="17" customWidth="1"/>
    <col min="273" max="511" width="7.625" style="17"/>
    <col min="512" max="512" width="11.875" style="17" customWidth="1"/>
    <col min="513" max="513" width="7.625" style="17"/>
    <col min="514" max="514" width="30.75" style="17" customWidth="1"/>
    <col min="515" max="515" width="11.875" style="17" customWidth="1"/>
    <col min="516" max="516" width="17.125" style="17" customWidth="1"/>
    <col min="517" max="517" width="7.625" style="17"/>
    <col min="518" max="518" width="17" style="17" customWidth="1"/>
    <col min="519" max="519" width="5.75" style="17" customWidth="1"/>
    <col min="520" max="520" width="7.625" style="17"/>
    <col min="521" max="522" width="10.875" style="17" customWidth="1"/>
    <col min="523" max="527" width="5.875" style="17" customWidth="1"/>
    <col min="528" max="528" width="46.375" style="17" customWidth="1"/>
    <col min="529" max="767" width="7.625" style="17"/>
    <col min="768" max="768" width="11.875" style="17" customWidth="1"/>
    <col min="769" max="769" width="7.625" style="17"/>
    <col min="770" max="770" width="30.75" style="17" customWidth="1"/>
    <col min="771" max="771" width="11.875" style="17" customWidth="1"/>
    <col min="772" max="772" width="17.125" style="17" customWidth="1"/>
    <col min="773" max="773" width="7.625" style="17"/>
    <col min="774" max="774" width="17" style="17" customWidth="1"/>
    <col min="775" max="775" width="5.75" style="17" customWidth="1"/>
    <col min="776" max="776" width="7.625" style="17"/>
    <col min="777" max="778" width="10.875" style="17" customWidth="1"/>
    <col min="779" max="783" width="5.875" style="17" customWidth="1"/>
    <col min="784" max="784" width="46.375" style="17" customWidth="1"/>
    <col min="785" max="1023" width="7.625" style="17"/>
    <col min="1024" max="1024" width="11.875" style="17" customWidth="1"/>
    <col min="1025" max="1025" width="7.625" style="17"/>
    <col min="1026" max="1026" width="30.75" style="17" customWidth="1"/>
    <col min="1027" max="1027" width="11.875" style="17" customWidth="1"/>
    <col min="1028" max="1028" width="17.125" style="17" customWidth="1"/>
    <col min="1029" max="1029" width="7.625" style="17"/>
    <col min="1030" max="1030" width="17" style="17" customWidth="1"/>
    <col min="1031" max="1031" width="5.75" style="17" customWidth="1"/>
    <col min="1032" max="1032" width="7.625" style="17"/>
    <col min="1033" max="1034" width="10.875" style="17" customWidth="1"/>
    <col min="1035" max="1039" width="5.875" style="17" customWidth="1"/>
    <col min="1040" max="1040" width="46.375" style="17" customWidth="1"/>
    <col min="1041" max="1279" width="7.625" style="17"/>
    <col min="1280" max="1280" width="11.875" style="17" customWidth="1"/>
    <col min="1281" max="1281" width="7.625" style="17"/>
    <col min="1282" max="1282" width="30.75" style="17" customWidth="1"/>
    <col min="1283" max="1283" width="11.875" style="17" customWidth="1"/>
    <col min="1284" max="1284" width="17.125" style="17" customWidth="1"/>
    <col min="1285" max="1285" width="7.625" style="17"/>
    <col min="1286" max="1286" width="17" style="17" customWidth="1"/>
    <col min="1287" max="1287" width="5.75" style="17" customWidth="1"/>
    <col min="1288" max="1288" width="7.625" style="17"/>
    <col min="1289" max="1290" width="10.875" style="17" customWidth="1"/>
    <col min="1291" max="1295" width="5.875" style="17" customWidth="1"/>
    <col min="1296" max="1296" width="46.375" style="17" customWidth="1"/>
    <col min="1297" max="1535" width="7.625" style="17"/>
    <col min="1536" max="1536" width="11.875" style="17" customWidth="1"/>
    <col min="1537" max="1537" width="7.625" style="17"/>
    <col min="1538" max="1538" width="30.75" style="17" customWidth="1"/>
    <col min="1539" max="1539" width="11.875" style="17" customWidth="1"/>
    <col min="1540" max="1540" width="17.125" style="17" customWidth="1"/>
    <col min="1541" max="1541" width="7.625" style="17"/>
    <col min="1542" max="1542" width="17" style="17" customWidth="1"/>
    <col min="1543" max="1543" width="5.75" style="17" customWidth="1"/>
    <col min="1544" max="1544" width="7.625" style="17"/>
    <col min="1545" max="1546" width="10.875" style="17" customWidth="1"/>
    <col min="1547" max="1551" width="5.875" style="17" customWidth="1"/>
    <col min="1552" max="1552" width="46.375" style="17" customWidth="1"/>
    <col min="1553" max="1791" width="7.625" style="17"/>
    <col min="1792" max="1792" width="11.875" style="17" customWidth="1"/>
    <col min="1793" max="1793" width="7.625" style="17"/>
    <col min="1794" max="1794" width="30.75" style="17" customWidth="1"/>
    <col min="1795" max="1795" width="11.875" style="17" customWidth="1"/>
    <col min="1796" max="1796" width="17.125" style="17" customWidth="1"/>
    <col min="1797" max="1797" width="7.625" style="17"/>
    <col min="1798" max="1798" width="17" style="17" customWidth="1"/>
    <col min="1799" max="1799" width="5.75" style="17" customWidth="1"/>
    <col min="1800" max="1800" width="7.625" style="17"/>
    <col min="1801" max="1802" width="10.875" style="17" customWidth="1"/>
    <col min="1803" max="1807" width="5.875" style="17" customWidth="1"/>
    <col min="1808" max="1808" width="46.375" style="17" customWidth="1"/>
    <col min="1809" max="2047" width="7.625" style="17"/>
    <col min="2048" max="2048" width="11.875" style="17" customWidth="1"/>
    <col min="2049" max="2049" width="7.625" style="17"/>
    <col min="2050" max="2050" width="30.75" style="17" customWidth="1"/>
    <col min="2051" max="2051" width="11.875" style="17" customWidth="1"/>
    <col min="2052" max="2052" width="17.125" style="17" customWidth="1"/>
    <col min="2053" max="2053" width="7.625" style="17"/>
    <col min="2054" max="2054" width="17" style="17" customWidth="1"/>
    <col min="2055" max="2055" width="5.75" style="17" customWidth="1"/>
    <col min="2056" max="2056" width="7.625" style="17"/>
    <col min="2057" max="2058" width="10.875" style="17" customWidth="1"/>
    <col min="2059" max="2063" width="5.875" style="17" customWidth="1"/>
    <col min="2064" max="2064" width="46.375" style="17" customWidth="1"/>
    <col min="2065" max="2303" width="7.625" style="17"/>
    <col min="2304" max="2304" width="11.875" style="17" customWidth="1"/>
    <col min="2305" max="2305" width="7.625" style="17"/>
    <col min="2306" max="2306" width="30.75" style="17" customWidth="1"/>
    <col min="2307" max="2307" width="11.875" style="17" customWidth="1"/>
    <col min="2308" max="2308" width="17.125" style="17" customWidth="1"/>
    <col min="2309" max="2309" width="7.625" style="17"/>
    <col min="2310" max="2310" width="17" style="17" customWidth="1"/>
    <col min="2311" max="2311" width="5.75" style="17" customWidth="1"/>
    <col min="2312" max="2312" width="7.625" style="17"/>
    <col min="2313" max="2314" width="10.875" style="17" customWidth="1"/>
    <col min="2315" max="2319" width="5.875" style="17" customWidth="1"/>
    <col min="2320" max="2320" width="46.375" style="17" customWidth="1"/>
    <col min="2321" max="2559" width="7.625" style="17"/>
    <col min="2560" max="2560" width="11.875" style="17" customWidth="1"/>
    <col min="2561" max="2561" width="7.625" style="17"/>
    <col min="2562" max="2562" width="30.75" style="17" customWidth="1"/>
    <col min="2563" max="2563" width="11.875" style="17" customWidth="1"/>
    <col min="2564" max="2564" width="17.125" style="17" customWidth="1"/>
    <col min="2565" max="2565" width="7.625" style="17"/>
    <col min="2566" max="2566" width="17" style="17" customWidth="1"/>
    <col min="2567" max="2567" width="5.75" style="17" customWidth="1"/>
    <col min="2568" max="2568" width="7.625" style="17"/>
    <col min="2569" max="2570" width="10.875" style="17" customWidth="1"/>
    <col min="2571" max="2575" width="5.875" style="17" customWidth="1"/>
    <col min="2576" max="2576" width="46.375" style="17" customWidth="1"/>
    <col min="2577" max="2815" width="7.625" style="17"/>
    <col min="2816" max="2816" width="11.875" style="17" customWidth="1"/>
    <col min="2817" max="2817" width="7.625" style="17"/>
    <col min="2818" max="2818" width="30.75" style="17" customWidth="1"/>
    <col min="2819" max="2819" width="11.875" style="17" customWidth="1"/>
    <col min="2820" max="2820" width="17.125" style="17" customWidth="1"/>
    <col min="2821" max="2821" width="7.625" style="17"/>
    <col min="2822" max="2822" width="17" style="17" customWidth="1"/>
    <col min="2823" max="2823" width="5.75" style="17" customWidth="1"/>
    <col min="2824" max="2824" width="7.625" style="17"/>
    <col min="2825" max="2826" width="10.875" style="17" customWidth="1"/>
    <col min="2827" max="2831" width="5.875" style="17" customWidth="1"/>
    <col min="2832" max="2832" width="46.375" style="17" customWidth="1"/>
    <col min="2833" max="3071" width="7.625" style="17"/>
    <col min="3072" max="3072" width="11.875" style="17" customWidth="1"/>
    <col min="3073" max="3073" width="7.625" style="17"/>
    <col min="3074" max="3074" width="30.75" style="17" customWidth="1"/>
    <col min="3075" max="3075" width="11.875" style="17" customWidth="1"/>
    <col min="3076" max="3076" width="17.125" style="17" customWidth="1"/>
    <col min="3077" max="3077" width="7.625" style="17"/>
    <col min="3078" max="3078" width="17" style="17" customWidth="1"/>
    <col min="3079" max="3079" width="5.75" style="17" customWidth="1"/>
    <col min="3080" max="3080" width="7.625" style="17"/>
    <col min="3081" max="3082" width="10.875" style="17" customWidth="1"/>
    <col min="3083" max="3087" width="5.875" style="17" customWidth="1"/>
    <col min="3088" max="3088" width="46.375" style="17" customWidth="1"/>
    <col min="3089" max="3327" width="7.625" style="17"/>
    <col min="3328" max="3328" width="11.875" style="17" customWidth="1"/>
    <col min="3329" max="3329" width="7.625" style="17"/>
    <col min="3330" max="3330" width="30.75" style="17" customWidth="1"/>
    <col min="3331" max="3331" width="11.875" style="17" customWidth="1"/>
    <col min="3332" max="3332" width="17.125" style="17" customWidth="1"/>
    <col min="3333" max="3333" width="7.625" style="17"/>
    <col min="3334" max="3334" width="17" style="17" customWidth="1"/>
    <col min="3335" max="3335" width="5.75" style="17" customWidth="1"/>
    <col min="3336" max="3336" width="7.625" style="17"/>
    <col min="3337" max="3338" width="10.875" style="17" customWidth="1"/>
    <col min="3339" max="3343" width="5.875" style="17" customWidth="1"/>
    <col min="3344" max="3344" width="46.375" style="17" customWidth="1"/>
    <col min="3345" max="3583" width="7.625" style="17"/>
    <col min="3584" max="3584" width="11.875" style="17" customWidth="1"/>
    <col min="3585" max="3585" width="7.625" style="17"/>
    <col min="3586" max="3586" width="30.75" style="17" customWidth="1"/>
    <col min="3587" max="3587" width="11.875" style="17" customWidth="1"/>
    <col min="3588" max="3588" width="17.125" style="17" customWidth="1"/>
    <col min="3589" max="3589" width="7.625" style="17"/>
    <col min="3590" max="3590" width="17" style="17" customWidth="1"/>
    <col min="3591" max="3591" width="5.75" style="17" customWidth="1"/>
    <col min="3592" max="3592" width="7.625" style="17"/>
    <col min="3593" max="3594" width="10.875" style="17" customWidth="1"/>
    <col min="3595" max="3599" width="5.875" style="17" customWidth="1"/>
    <col min="3600" max="3600" width="46.375" style="17" customWidth="1"/>
    <col min="3601" max="3839" width="7.625" style="17"/>
    <col min="3840" max="3840" width="11.875" style="17" customWidth="1"/>
    <col min="3841" max="3841" width="7.625" style="17"/>
    <col min="3842" max="3842" width="30.75" style="17" customWidth="1"/>
    <col min="3843" max="3843" width="11.875" style="17" customWidth="1"/>
    <col min="3844" max="3844" width="17.125" style="17" customWidth="1"/>
    <col min="3845" max="3845" width="7.625" style="17"/>
    <col min="3846" max="3846" width="17" style="17" customWidth="1"/>
    <col min="3847" max="3847" width="5.75" style="17" customWidth="1"/>
    <col min="3848" max="3848" width="7.625" style="17"/>
    <col min="3849" max="3850" width="10.875" style="17" customWidth="1"/>
    <col min="3851" max="3855" width="5.875" style="17" customWidth="1"/>
    <col min="3856" max="3856" width="46.375" style="17" customWidth="1"/>
    <col min="3857" max="4095" width="7.625" style="17"/>
    <col min="4096" max="4096" width="11.875" style="17" customWidth="1"/>
    <col min="4097" max="4097" width="7.625" style="17"/>
    <col min="4098" max="4098" width="30.75" style="17" customWidth="1"/>
    <col min="4099" max="4099" width="11.875" style="17" customWidth="1"/>
    <col min="4100" max="4100" width="17.125" style="17" customWidth="1"/>
    <col min="4101" max="4101" width="7.625" style="17"/>
    <col min="4102" max="4102" width="17" style="17" customWidth="1"/>
    <col min="4103" max="4103" width="5.75" style="17" customWidth="1"/>
    <col min="4104" max="4104" width="7.625" style="17"/>
    <col min="4105" max="4106" width="10.875" style="17" customWidth="1"/>
    <col min="4107" max="4111" width="5.875" style="17" customWidth="1"/>
    <col min="4112" max="4112" width="46.375" style="17" customWidth="1"/>
    <col min="4113" max="4351" width="7.625" style="17"/>
    <col min="4352" max="4352" width="11.875" style="17" customWidth="1"/>
    <col min="4353" max="4353" width="7.625" style="17"/>
    <col min="4354" max="4354" width="30.75" style="17" customWidth="1"/>
    <col min="4355" max="4355" width="11.875" style="17" customWidth="1"/>
    <col min="4356" max="4356" width="17.125" style="17" customWidth="1"/>
    <col min="4357" max="4357" width="7.625" style="17"/>
    <col min="4358" max="4358" width="17" style="17" customWidth="1"/>
    <col min="4359" max="4359" width="5.75" style="17" customWidth="1"/>
    <col min="4360" max="4360" width="7.625" style="17"/>
    <col min="4361" max="4362" width="10.875" style="17" customWidth="1"/>
    <col min="4363" max="4367" width="5.875" style="17" customWidth="1"/>
    <col min="4368" max="4368" width="46.375" style="17" customWidth="1"/>
    <col min="4369" max="4607" width="7.625" style="17"/>
    <col min="4608" max="4608" width="11.875" style="17" customWidth="1"/>
    <col min="4609" max="4609" width="7.625" style="17"/>
    <col min="4610" max="4610" width="30.75" style="17" customWidth="1"/>
    <col min="4611" max="4611" width="11.875" style="17" customWidth="1"/>
    <col min="4612" max="4612" width="17.125" style="17" customWidth="1"/>
    <col min="4613" max="4613" width="7.625" style="17"/>
    <col min="4614" max="4614" width="17" style="17" customWidth="1"/>
    <col min="4615" max="4615" width="5.75" style="17" customWidth="1"/>
    <col min="4616" max="4616" width="7.625" style="17"/>
    <col min="4617" max="4618" width="10.875" style="17" customWidth="1"/>
    <col min="4619" max="4623" width="5.875" style="17" customWidth="1"/>
    <col min="4624" max="4624" width="46.375" style="17" customWidth="1"/>
    <col min="4625" max="4863" width="7.625" style="17"/>
    <col min="4864" max="4864" width="11.875" style="17" customWidth="1"/>
    <col min="4865" max="4865" width="7.625" style="17"/>
    <col min="4866" max="4866" width="30.75" style="17" customWidth="1"/>
    <col min="4867" max="4867" width="11.875" style="17" customWidth="1"/>
    <col min="4868" max="4868" width="17.125" style="17" customWidth="1"/>
    <col min="4869" max="4869" width="7.625" style="17"/>
    <col min="4870" max="4870" width="17" style="17" customWidth="1"/>
    <col min="4871" max="4871" width="5.75" style="17" customWidth="1"/>
    <col min="4872" max="4872" width="7.625" style="17"/>
    <col min="4873" max="4874" width="10.875" style="17" customWidth="1"/>
    <col min="4875" max="4879" width="5.875" style="17" customWidth="1"/>
    <col min="4880" max="4880" width="46.375" style="17" customWidth="1"/>
    <col min="4881" max="5119" width="7.625" style="17"/>
    <col min="5120" max="5120" width="11.875" style="17" customWidth="1"/>
    <col min="5121" max="5121" width="7.625" style="17"/>
    <col min="5122" max="5122" width="30.75" style="17" customWidth="1"/>
    <col min="5123" max="5123" width="11.875" style="17" customWidth="1"/>
    <col min="5124" max="5124" width="17.125" style="17" customWidth="1"/>
    <col min="5125" max="5125" width="7.625" style="17"/>
    <col min="5126" max="5126" width="17" style="17" customWidth="1"/>
    <col min="5127" max="5127" width="5.75" style="17" customWidth="1"/>
    <col min="5128" max="5128" width="7.625" style="17"/>
    <col min="5129" max="5130" width="10.875" style="17" customWidth="1"/>
    <col min="5131" max="5135" width="5.875" style="17" customWidth="1"/>
    <col min="5136" max="5136" width="46.375" style="17" customWidth="1"/>
    <col min="5137" max="5375" width="7.625" style="17"/>
    <col min="5376" max="5376" width="11.875" style="17" customWidth="1"/>
    <col min="5377" max="5377" width="7.625" style="17"/>
    <col min="5378" max="5378" width="30.75" style="17" customWidth="1"/>
    <col min="5379" max="5379" width="11.875" style="17" customWidth="1"/>
    <col min="5380" max="5380" width="17.125" style="17" customWidth="1"/>
    <col min="5381" max="5381" width="7.625" style="17"/>
    <col min="5382" max="5382" width="17" style="17" customWidth="1"/>
    <col min="5383" max="5383" width="5.75" style="17" customWidth="1"/>
    <col min="5384" max="5384" width="7.625" style="17"/>
    <col min="5385" max="5386" width="10.875" style="17" customWidth="1"/>
    <col min="5387" max="5391" width="5.875" style="17" customWidth="1"/>
    <col min="5392" max="5392" width="46.375" style="17" customWidth="1"/>
    <col min="5393" max="5631" width="7.625" style="17"/>
    <col min="5632" max="5632" width="11.875" style="17" customWidth="1"/>
    <col min="5633" max="5633" width="7.625" style="17"/>
    <col min="5634" max="5634" width="30.75" style="17" customWidth="1"/>
    <col min="5635" max="5635" width="11.875" style="17" customWidth="1"/>
    <col min="5636" max="5636" width="17.125" style="17" customWidth="1"/>
    <col min="5637" max="5637" width="7.625" style="17"/>
    <col min="5638" max="5638" width="17" style="17" customWidth="1"/>
    <col min="5639" max="5639" width="5.75" style="17" customWidth="1"/>
    <col min="5640" max="5640" width="7.625" style="17"/>
    <col min="5641" max="5642" width="10.875" style="17" customWidth="1"/>
    <col min="5643" max="5647" width="5.875" style="17" customWidth="1"/>
    <col min="5648" max="5648" width="46.375" style="17" customWidth="1"/>
    <col min="5649" max="5887" width="7.625" style="17"/>
    <col min="5888" max="5888" width="11.875" style="17" customWidth="1"/>
    <col min="5889" max="5889" width="7.625" style="17"/>
    <col min="5890" max="5890" width="30.75" style="17" customWidth="1"/>
    <col min="5891" max="5891" width="11.875" style="17" customWidth="1"/>
    <col min="5892" max="5892" width="17.125" style="17" customWidth="1"/>
    <col min="5893" max="5893" width="7.625" style="17"/>
    <col min="5894" max="5894" width="17" style="17" customWidth="1"/>
    <col min="5895" max="5895" width="5.75" style="17" customWidth="1"/>
    <col min="5896" max="5896" width="7.625" style="17"/>
    <col min="5897" max="5898" width="10.875" style="17" customWidth="1"/>
    <col min="5899" max="5903" width="5.875" style="17" customWidth="1"/>
    <col min="5904" max="5904" width="46.375" style="17" customWidth="1"/>
    <col min="5905" max="6143" width="7.625" style="17"/>
    <col min="6144" max="6144" width="11.875" style="17" customWidth="1"/>
    <col min="6145" max="6145" width="7.625" style="17"/>
    <col min="6146" max="6146" width="30.75" style="17" customWidth="1"/>
    <col min="6147" max="6147" width="11.875" style="17" customWidth="1"/>
    <col min="6148" max="6148" width="17.125" style="17" customWidth="1"/>
    <col min="6149" max="6149" width="7.625" style="17"/>
    <col min="6150" max="6150" width="17" style="17" customWidth="1"/>
    <col min="6151" max="6151" width="5.75" style="17" customWidth="1"/>
    <col min="6152" max="6152" width="7.625" style="17"/>
    <col min="6153" max="6154" width="10.875" style="17" customWidth="1"/>
    <col min="6155" max="6159" width="5.875" style="17" customWidth="1"/>
    <col min="6160" max="6160" width="46.375" style="17" customWidth="1"/>
    <col min="6161" max="6399" width="7.625" style="17"/>
    <col min="6400" max="6400" width="11.875" style="17" customWidth="1"/>
    <col min="6401" max="6401" width="7.625" style="17"/>
    <col min="6402" max="6402" width="30.75" style="17" customWidth="1"/>
    <col min="6403" max="6403" width="11.875" style="17" customWidth="1"/>
    <col min="6404" max="6404" width="17.125" style="17" customWidth="1"/>
    <col min="6405" max="6405" width="7.625" style="17"/>
    <col min="6406" max="6406" width="17" style="17" customWidth="1"/>
    <col min="6407" max="6407" width="5.75" style="17" customWidth="1"/>
    <col min="6408" max="6408" width="7.625" style="17"/>
    <col min="6409" max="6410" width="10.875" style="17" customWidth="1"/>
    <col min="6411" max="6415" width="5.875" style="17" customWidth="1"/>
    <col min="6416" max="6416" width="46.375" style="17" customWidth="1"/>
    <col min="6417" max="6655" width="7.625" style="17"/>
    <col min="6656" max="6656" width="11.875" style="17" customWidth="1"/>
    <col min="6657" max="6657" width="7.625" style="17"/>
    <col min="6658" max="6658" width="30.75" style="17" customWidth="1"/>
    <col min="6659" max="6659" width="11.875" style="17" customWidth="1"/>
    <col min="6660" max="6660" width="17.125" style="17" customWidth="1"/>
    <col min="6661" max="6661" width="7.625" style="17"/>
    <col min="6662" max="6662" width="17" style="17" customWidth="1"/>
    <col min="6663" max="6663" width="5.75" style="17" customWidth="1"/>
    <col min="6664" max="6664" width="7.625" style="17"/>
    <col min="6665" max="6666" width="10.875" style="17" customWidth="1"/>
    <col min="6667" max="6671" width="5.875" style="17" customWidth="1"/>
    <col min="6672" max="6672" width="46.375" style="17" customWidth="1"/>
    <col min="6673" max="6911" width="7.625" style="17"/>
    <col min="6912" max="6912" width="11.875" style="17" customWidth="1"/>
    <col min="6913" max="6913" width="7.625" style="17"/>
    <col min="6914" max="6914" width="30.75" style="17" customWidth="1"/>
    <col min="6915" max="6915" width="11.875" style="17" customWidth="1"/>
    <col min="6916" max="6916" width="17.125" style="17" customWidth="1"/>
    <col min="6917" max="6917" width="7.625" style="17"/>
    <col min="6918" max="6918" width="17" style="17" customWidth="1"/>
    <col min="6919" max="6919" width="5.75" style="17" customWidth="1"/>
    <col min="6920" max="6920" width="7.625" style="17"/>
    <col min="6921" max="6922" width="10.875" style="17" customWidth="1"/>
    <col min="6923" max="6927" width="5.875" style="17" customWidth="1"/>
    <col min="6928" max="6928" width="46.375" style="17" customWidth="1"/>
    <col min="6929" max="7167" width="7.625" style="17"/>
    <col min="7168" max="7168" width="11.875" style="17" customWidth="1"/>
    <col min="7169" max="7169" width="7.625" style="17"/>
    <col min="7170" max="7170" width="30.75" style="17" customWidth="1"/>
    <col min="7171" max="7171" width="11.875" style="17" customWidth="1"/>
    <col min="7172" max="7172" width="17.125" style="17" customWidth="1"/>
    <col min="7173" max="7173" width="7.625" style="17"/>
    <col min="7174" max="7174" width="17" style="17" customWidth="1"/>
    <col min="7175" max="7175" width="5.75" style="17" customWidth="1"/>
    <col min="7176" max="7176" width="7.625" style="17"/>
    <col min="7177" max="7178" width="10.875" style="17" customWidth="1"/>
    <col min="7179" max="7183" width="5.875" style="17" customWidth="1"/>
    <col min="7184" max="7184" width="46.375" style="17" customWidth="1"/>
    <col min="7185" max="7423" width="7.625" style="17"/>
    <col min="7424" max="7424" width="11.875" style="17" customWidth="1"/>
    <col min="7425" max="7425" width="7.625" style="17"/>
    <col min="7426" max="7426" width="30.75" style="17" customWidth="1"/>
    <col min="7427" max="7427" width="11.875" style="17" customWidth="1"/>
    <col min="7428" max="7428" width="17.125" style="17" customWidth="1"/>
    <col min="7429" max="7429" width="7.625" style="17"/>
    <col min="7430" max="7430" width="17" style="17" customWidth="1"/>
    <col min="7431" max="7431" width="5.75" style="17" customWidth="1"/>
    <col min="7432" max="7432" width="7.625" style="17"/>
    <col min="7433" max="7434" width="10.875" style="17" customWidth="1"/>
    <col min="7435" max="7439" width="5.875" style="17" customWidth="1"/>
    <col min="7440" max="7440" width="46.375" style="17" customWidth="1"/>
    <col min="7441" max="7679" width="7.625" style="17"/>
    <col min="7680" max="7680" width="11.875" style="17" customWidth="1"/>
    <col min="7681" max="7681" width="7.625" style="17"/>
    <col min="7682" max="7682" width="30.75" style="17" customWidth="1"/>
    <col min="7683" max="7683" width="11.875" style="17" customWidth="1"/>
    <col min="7684" max="7684" width="17.125" style="17" customWidth="1"/>
    <col min="7685" max="7685" width="7.625" style="17"/>
    <col min="7686" max="7686" width="17" style="17" customWidth="1"/>
    <col min="7687" max="7687" width="5.75" style="17" customWidth="1"/>
    <col min="7688" max="7688" width="7.625" style="17"/>
    <col min="7689" max="7690" width="10.875" style="17" customWidth="1"/>
    <col min="7691" max="7695" width="5.875" style="17" customWidth="1"/>
    <col min="7696" max="7696" width="46.375" style="17" customWidth="1"/>
    <col min="7697" max="7935" width="7.625" style="17"/>
    <col min="7936" max="7936" width="11.875" style="17" customWidth="1"/>
    <col min="7937" max="7937" width="7.625" style="17"/>
    <col min="7938" max="7938" width="30.75" style="17" customWidth="1"/>
    <col min="7939" max="7939" width="11.875" style="17" customWidth="1"/>
    <col min="7940" max="7940" width="17.125" style="17" customWidth="1"/>
    <col min="7941" max="7941" width="7.625" style="17"/>
    <col min="7942" max="7942" width="17" style="17" customWidth="1"/>
    <col min="7943" max="7943" width="5.75" style="17" customWidth="1"/>
    <col min="7944" max="7944" width="7.625" style="17"/>
    <col min="7945" max="7946" width="10.875" style="17" customWidth="1"/>
    <col min="7947" max="7951" width="5.875" style="17" customWidth="1"/>
    <col min="7952" max="7952" width="46.375" style="17" customWidth="1"/>
    <col min="7953" max="8191" width="7.625" style="17"/>
    <col min="8192" max="8192" width="11.875" style="17" customWidth="1"/>
    <col min="8193" max="8193" width="7.625" style="17"/>
    <col min="8194" max="8194" width="30.75" style="17" customWidth="1"/>
    <col min="8195" max="8195" width="11.875" style="17" customWidth="1"/>
    <col min="8196" max="8196" width="17.125" style="17" customWidth="1"/>
    <col min="8197" max="8197" width="7.625" style="17"/>
    <col min="8198" max="8198" width="17" style="17" customWidth="1"/>
    <col min="8199" max="8199" width="5.75" style="17" customWidth="1"/>
    <col min="8200" max="8200" width="7.625" style="17"/>
    <col min="8201" max="8202" width="10.875" style="17" customWidth="1"/>
    <col min="8203" max="8207" width="5.875" style="17" customWidth="1"/>
    <col min="8208" max="8208" width="46.375" style="17" customWidth="1"/>
    <col min="8209" max="8447" width="7.625" style="17"/>
    <col min="8448" max="8448" width="11.875" style="17" customWidth="1"/>
    <col min="8449" max="8449" width="7.625" style="17"/>
    <col min="8450" max="8450" width="30.75" style="17" customWidth="1"/>
    <col min="8451" max="8451" width="11.875" style="17" customWidth="1"/>
    <col min="8452" max="8452" width="17.125" style="17" customWidth="1"/>
    <col min="8453" max="8453" width="7.625" style="17"/>
    <col min="8454" max="8454" width="17" style="17" customWidth="1"/>
    <col min="8455" max="8455" width="5.75" style="17" customWidth="1"/>
    <col min="8456" max="8456" width="7.625" style="17"/>
    <col min="8457" max="8458" width="10.875" style="17" customWidth="1"/>
    <col min="8459" max="8463" width="5.875" style="17" customWidth="1"/>
    <col min="8464" max="8464" width="46.375" style="17" customWidth="1"/>
    <col min="8465" max="8703" width="7.625" style="17"/>
    <col min="8704" max="8704" width="11.875" style="17" customWidth="1"/>
    <col min="8705" max="8705" width="7.625" style="17"/>
    <col min="8706" max="8706" width="30.75" style="17" customWidth="1"/>
    <col min="8707" max="8707" width="11.875" style="17" customWidth="1"/>
    <col min="8708" max="8708" width="17.125" style="17" customWidth="1"/>
    <col min="8709" max="8709" width="7.625" style="17"/>
    <col min="8710" max="8710" width="17" style="17" customWidth="1"/>
    <col min="8711" max="8711" width="5.75" style="17" customWidth="1"/>
    <col min="8712" max="8712" width="7.625" style="17"/>
    <col min="8713" max="8714" width="10.875" style="17" customWidth="1"/>
    <col min="8715" max="8719" width="5.875" style="17" customWidth="1"/>
    <col min="8720" max="8720" width="46.375" style="17" customWidth="1"/>
    <col min="8721" max="8959" width="7.625" style="17"/>
    <col min="8960" max="8960" width="11.875" style="17" customWidth="1"/>
    <col min="8961" max="8961" width="7.625" style="17"/>
    <col min="8962" max="8962" width="30.75" style="17" customWidth="1"/>
    <col min="8963" max="8963" width="11.875" style="17" customWidth="1"/>
    <col min="8964" max="8964" width="17.125" style="17" customWidth="1"/>
    <col min="8965" max="8965" width="7.625" style="17"/>
    <col min="8966" max="8966" width="17" style="17" customWidth="1"/>
    <col min="8967" max="8967" width="5.75" style="17" customWidth="1"/>
    <col min="8968" max="8968" width="7.625" style="17"/>
    <col min="8969" max="8970" width="10.875" style="17" customWidth="1"/>
    <col min="8971" max="8975" width="5.875" style="17" customWidth="1"/>
    <col min="8976" max="8976" width="46.375" style="17" customWidth="1"/>
    <col min="8977" max="9215" width="7.625" style="17"/>
    <col min="9216" max="9216" width="11.875" style="17" customWidth="1"/>
    <col min="9217" max="9217" width="7.625" style="17"/>
    <col min="9218" max="9218" width="30.75" style="17" customWidth="1"/>
    <col min="9219" max="9219" width="11.875" style="17" customWidth="1"/>
    <col min="9220" max="9220" width="17.125" style="17" customWidth="1"/>
    <col min="9221" max="9221" width="7.625" style="17"/>
    <col min="9222" max="9222" width="17" style="17" customWidth="1"/>
    <col min="9223" max="9223" width="5.75" style="17" customWidth="1"/>
    <col min="9224" max="9224" width="7.625" style="17"/>
    <col min="9225" max="9226" width="10.875" style="17" customWidth="1"/>
    <col min="9227" max="9231" width="5.875" style="17" customWidth="1"/>
    <col min="9232" max="9232" width="46.375" style="17" customWidth="1"/>
    <col min="9233" max="9471" width="7.625" style="17"/>
    <col min="9472" max="9472" width="11.875" style="17" customWidth="1"/>
    <col min="9473" max="9473" width="7.625" style="17"/>
    <col min="9474" max="9474" width="30.75" style="17" customWidth="1"/>
    <col min="9475" max="9475" width="11.875" style="17" customWidth="1"/>
    <col min="9476" max="9476" width="17.125" style="17" customWidth="1"/>
    <col min="9477" max="9477" width="7.625" style="17"/>
    <col min="9478" max="9478" width="17" style="17" customWidth="1"/>
    <col min="9479" max="9479" width="5.75" style="17" customWidth="1"/>
    <col min="9480" max="9480" width="7.625" style="17"/>
    <col min="9481" max="9482" width="10.875" style="17" customWidth="1"/>
    <col min="9483" max="9487" width="5.875" style="17" customWidth="1"/>
    <col min="9488" max="9488" width="46.375" style="17" customWidth="1"/>
    <col min="9489" max="9727" width="7.625" style="17"/>
    <col min="9728" max="9728" width="11.875" style="17" customWidth="1"/>
    <col min="9729" max="9729" width="7.625" style="17"/>
    <col min="9730" max="9730" width="30.75" style="17" customWidth="1"/>
    <col min="9731" max="9731" width="11.875" style="17" customWidth="1"/>
    <col min="9732" max="9732" width="17.125" style="17" customWidth="1"/>
    <col min="9733" max="9733" width="7.625" style="17"/>
    <col min="9734" max="9734" width="17" style="17" customWidth="1"/>
    <col min="9735" max="9735" width="5.75" style="17" customWidth="1"/>
    <col min="9736" max="9736" width="7.625" style="17"/>
    <col min="9737" max="9738" width="10.875" style="17" customWidth="1"/>
    <col min="9739" max="9743" width="5.875" style="17" customWidth="1"/>
    <col min="9744" max="9744" width="46.375" style="17" customWidth="1"/>
    <col min="9745" max="9983" width="7.625" style="17"/>
    <col min="9984" max="9984" width="11.875" style="17" customWidth="1"/>
    <col min="9985" max="9985" width="7.625" style="17"/>
    <col min="9986" max="9986" width="30.75" style="17" customWidth="1"/>
    <col min="9987" max="9987" width="11.875" style="17" customWidth="1"/>
    <col min="9988" max="9988" width="17.125" style="17" customWidth="1"/>
    <col min="9989" max="9989" width="7.625" style="17"/>
    <col min="9990" max="9990" width="17" style="17" customWidth="1"/>
    <col min="9991" max="9991" width="5.75" style="17" customWidth="1"/>
    <col min="9992" max="9992" width="7.625" style="17"/>
    <col min="9993" max="9994" width="10.875" style="17" customWidth="1"/>
    <col min="9995" max="9999" width="5.875" style="17" customWidth="1"/>
    <col min="10000" max="10000" width="46.375" style="17" customWidth="1"/>
    <col min="10001" max="10239" width="7.625" style="17"/>
    <col min="10240" max="10240" width="11.875" style="17" customWidth="1"/>
    <col min="10241" max="10241" width="7.625" style="17"/>
    <col min="10242" max="10242" width="30.75" style="17" customWidth="1"/>
    <col min="10243" max="10243" width="11.875" style="17" customWidth="1"/>
    <col min="10244" max="10244" width="17.125" style="17" customWidth="1"/>
    <col min="10245" max="10245" width="7.625" style="17"/>
    <col min="10246" max="10246" width="17" style="17" customWidth="1"/>
    <col min="10247" max="10247" width="5.75" style="17" customWidth="1"/>
    <col min="10248" max="10248" width="7.625" style="17"/>
    <col min="10249" max="10250" width="10.875" style="17" customWidth="1"/>
    <col min="10251" max="10255" width="5.875" style="17" customWidth="1"/>
    <col min="10256" max="10256" width="46.375" style="17" customWidth="1"/>
    <col min="10257" max="10495" width="7.625" style="17"/>
    <col min="10496" max="10496" width="11.875" style="17" customWidth="1"/>
    <col min="10497" max="10497" width="7.625" style="17"/>
    <col min="10498" max="10498" width="30.75" style="17" customWidth="1"/>
    <col min="10499" max="10499" width="11.875" style="17" customWidth="1"/>
    <col min="10500" max="10500" width="17.125" style="17" customWidth="1"/>
    <col min="10501" max="10501" width="7.625" style="17"/>
    <col min="10502" max="10502" width="17" style="17" customWidth="1"/>
    <col min="10503" max="10503" width="5.75" style="17" customWidth="1"/>
    <col min="10504" max="10504" width="7.625" style="17"/>
    <col min="10505" max="10506" width="10.875" style="17" customWidth="1"/>
    <col min="10507" max="10511" width="5.875" style="17" customWidth="1"/>
    <col min="10512" max="10512" width="46.375" style="17" customWidth="1"/>
    <col min="10513" max="10751" width="7.625" style="17"/>
    <col min="10752" max="10752" width="11.875" style="17" customWidth="1"/>
    <col min="10753" max="10753" width="7.625" style="17"/>
    <col min="10754" max="10754" width="30.75" style="17" customWidth="1"/>
    <col min="10755" max="10755" width="11.875" style="17" customWidth="1"/>
    <col min="10756" max="10756" width="17.125" style="17" customWidth="1"/>
    <col min="10757" max="10757" width="7.625" style="17"/>
    <col min="10758" max="10758" width="17" style="17" customWidth="1"/>
    <col min="10759" max="10759" width="5.75" style="17" customWidth="1"/>
    <col min="10760" max="10760" width="7.625" style="17"/>
    <col min="10761" max="10762" width="10.875" style="17" customWidth="1"/>
    <col min="10763" max="10767" width="5.875" style="17" customWidth="1"/>
    <col min="10768" max="10768" width="46.375" style="17" customWidth="1"/>
    <col min="10769" max="11007" width="7.625" style="17"/>
    <col min="11008" max="11008" width="11.875" style="17" customWidth="1"/>
    <col min="11009" max="11009" width="7.625" style="17"/>
    <col min="11010" max="11010" width="30.75" style="17" customWidth="1"/>
    <col min="11011" max="11011" width="11.875" style="17" customWidth="1"/>
    <col min="11012" max="11012" width="17.125" style="17" customWidth="1"/>
    <col min="11013" max="11013" width="7.625" style="17"/>
    <col min="11014" max="11014" width="17" style="17" customWidth="1"/>
    <col min="11015" max="11015" width="5.75" style="17" customWidth="1"/>
    <col min="11016" max="11016" width="7.625" style="17"/>
    <col min="11017" max="11018" width="10.875" style="17" customWidth="1"/>
    <col min="11019" max="11023" width="5.875" style="17" customWidth="1"/>
    <col min="11024" max="11024" width="46.375" style="17" customWidth="1"/>
    <col min="11025" max="11263" width="7.625" style="17"/>
    <col min="11264" max="11264" width="11.875" style="17" customWidth="1"/>
    <col min="11265" max="11265" width="7.625" style="17"/>
    <col min="11266" max="11266" width="30.75" style="17" customWidth="1"/>
    <col min="11267" max="11267" width="11.875" style="17" customWidth="1"/>
    <col min="11268" max="11268" width="17.125" style="17" customWidth="1"/>
    <col min="11269" max="11269" width="7.625" style="17"/>
    <col min="11270" max="11270" width="17" style="17" customWidth="1"/>
    <col min="11271" max="11271" width="5.75" style="17" customWidth="1"/>
    <col min="11272" max="11272" width="7.625" style="17"/>
    <col min="11273" max="11274" width="10.875" style="17" customWidth="1"/>
    <col min="11275" max="11279" width="5.875" style="17" customWidth="1"/>
    <col min="11280" max="11280" width="46.375" style="17" customWidth="1"/>
    <col min="11281" max="11519" width="7.625" style="17"/>
    <col min="11520" max="11520" width="11.875" style="17" customWidth="1"/>
    <col min="11521" max="11521" width="7.625" style="17"/>
    <col min="11522" max="11522" width="30.75" style="17" customWidth="1"/>
    <col min="11523" max="11523" width="11.875" style="17" customWidth="1"/>
    <col min="11524" max="11524" width="17.125" style="17" customWidth="1"/>
    <col min="11525" max="11525" width="7.625" style="17"/>
    <col min="11526" max="11526" width="17" style="17" customWidth="1"/>
    <col min="11527" max="11527" width="5.75" style="17" customWidth="1"/>
    <col min="11528" max="11528" width="7.625" style="17"/>
    <col min="11529" max="11530" width="10.875" style="17" customWidth="1"/>
    <col min="11531" max="11535" width="5.875" style="17" customWidth="1"/>
    <col min="11536" max="11536" width="46.375" style="17" customWidth="1"/>
    <col min="11537" max="11775" width="7.625" style="17"/>
    <col min="11776" max="11776" width="11.875" style="17" customWidth="1"/>
    <col min="11777" max="11777" width="7.625" style="17"/>
    <col min="11778" max="11778" width="30.75" style="17" customWidth="1"/>
    <col min="11779" max="11779" width="11.875" style="17" customWidth="1"/>
    <col min="11780" max="11780" width="17.125" style="17" customWidth="1"/>
    <col min="11781" max="11781" width="7.625" style="17"/>
    <col min="11782" max="11782" width="17" style="17" customWidth="1"/>
    <col min="11783" max="11783" width="5.75" style="17" customWidth="1"/>
    <col min="11784" max="11784" width="7.625" style="17"/>
    <col min="11785" max="11786" width="10.875" style="17" customWidth="1"/>
    <col min="11787" max="11791" width="5.875" style="17" customWidth="1"/>
    <col min="11792" max="11792" width="46.375" style="17" customWidth="1"/>
    <col min="11793" max="12031" width="7.625" style="17"/>
    <col min="12032" max="12032" width="11.875" style="17" customWidth="1"/>
    <col min="12033" max="12033" width="7.625" style="17"/>
    <col min="12034" max="12034" width="30.75" style="17" customWidth="1"/>
    <col min="12035" max="12035" width="11.875" style="17" customWidth="1"/>
    <col min="12036" max="12036" width="17.125" style="17" customWidth="1"/>
    <col min="12037" max="12037" width="7.625" style="17"/>
    <col min="12038" max="12038" width="17" style="17" customWidth="1"/>
    <col min="12039" max="12039" width="5.75" style="17" customWidth="1"/>
    <col min="12040" max="12040" width="7.625" style="17"/>
    <col min="12041" max="12042" width="10.875" style="17" customWidth="1"/>
    <col min="12043" max="12047" width="5.875" style="17" customWidth="1"/>
    <col min="12048" max="12048" width="46.375" style="17" customWidth="1"/>
    <col min="12049" max="12287" width="7.625" style="17"/>
    <col min="12288" max="12288" width="11.875" style="17" customWidth="1"/>
    <col min="12289" max="12289" width="7.625" style="17"/>
    <col min="12290" max="12290" width="30.75" style="17" customWidth="1"/>
    <col min="12291" max="12291" width="11.875" style="17" customWidth="1"/>
    <col min="12292" max="12292" width="17.125" style="17" customWidth="1"/>
    <col min="12293" max="12293" width="7.625" style="17"/>
    <col min="12294" max="12294" width="17" style="17" customWidth="1"/>
    <col min="12295" max="12295" width="5.75" style="17" customWidth="1"/>
    <col min="12296" max="12296" width="7.625" style="17"/>
    <col min="12297" max="12298" width="10.875" style="17" customWidth="1"/>
    <col min="12299" max="12303" width="5.875" style="17" customWidth="1"/>
    <col min="12304" max="12304" width="46.375" style="17" customWidth="1"/>
    <col min="12305" max="12543" width="7.625" style="17"/>
    <col min="12544" max="12544" width="11.875" style="17" customWidth="1"/>
    <col min="12545" max="12545" width="7.625" style="17"/>
    <col min="12546" max="12546" width="30.75" style="17" customWidth="1"/>
    <col min="12547" max="12547" width="11.875" style="17" customWidth="1"/>
    <col min="12548" max="12548" width="17.125" style="17" customWidth="1"/>
    <col min="12549" max="12549" width="7.625" style="17"/>
    <col min="12550" max="12550" width="17" style="17" customWidth="1"/>
    <col min="12551" max="12551" width="5.75" style="17" customWidth="1"/>
    <col min="12552" max="12552" width="7.625" style="17"/>
    <col min="12553" max="12554" width="10.875" style="17" customWidth="1"/>
    <col min="12555" max="12559" width="5.875" style="17" customWidth="1"/>
    <col min="12560" max="12560" width="46.375" style="17" customWidth="1"/>
    <col min="12561" max="12799" width="7.625" style="17"/>
    <col min="12800" max="12800" width="11.875" style="17" customWidth="1"/>
    <col min="12801" max="12801" width="7.625" style="17"/>
    <col min="12802" max="12802" width="30.75" style="17" customWidth="1"/>
    <col min="12803" max="12803" width="11.875" style="17" customWidth="1"/>
    <col min="12804" max="12804" width="17.125" style="17" customWidth="1"/>
    <col min="12805" max="12805" width="7.625" style="17"/>
    <col min="12806" max="12806" width="17" style="17" customWidth="1"/>
    <col min="12807" max="12807" width="5.75" style="17" customWidth="1"/>
    <col min="12808" max="12808" width="7.625" style="17"/>
    <col min="12809" max="12810" width="10.875" style="17" customWidth="1"/>
    <col min="12811" max="12815" width="5.875" style="17" customWidth="1"/>
    <col min="12816" max="12816" width="46.375" style="17" customWidth="1"/>
    <col min="12817" max="13055" width="7.625" style="17"/>
    <col min="13056" max="13056" width="11.875" style="17" customWidth="1"/>
    <col min="13057" max="13057" width="7.625" style="17"/>
    <col min="13058" max="13058" width="30.75" style="17" customWidth="1"/>
    <col min="13059" max="13059" width="11.875" style="17" customWidth="1"/>
    <col min="13060" max="13060" width="17.125" style="17" customWidth="1"/>
    <col min="13061" max="13061" width="7.625" style="17"/>
    <col min="13062" max="13062" width="17" style="17" customWidth="1"/>
    <col min="13063" max="13063" width="5.75" style="17" customWidth="1"/>
    <col min="13064" max="13064" width="7.625" style="17"/>
    <col min="13065" max="13066" width="10.875" style="17" customWidth="1"/>
    <col min="13067" max="13071" width="5.875" style="17" customWidth="1"/>
    <col min="13072" max="13072" width="46.375" style="17" customWidth="1"/>
    <col min="13073" max="13311" width="7.625" style="17"/>
    <col min="13312" max="13312" width="11.875" style="17" customWidth="1"/>
    <col min="13313" max="13313" width="7.625" style="17"/>
    <col min="13314" max="13314" width="30.75" style="17" customWidth="1"/>
    <col min="13315" max="13315" width="11.875" style="17" customWidth="1"/>
    <col min="13316" max="13316" width="17.125" style="17" customWidth="1"/>
    <col min="13317" max="13317" width="7.625" style="17"/>
    <col min="13318" max="13318" width="17" style="17" customWidth="1"/>
    <col min="13319" max="13319" width="5.75" style="17" customWidth="1"/>
    <col min="13320" max="13320" width="7.625" style="17"/>
    <col min="13321" max="13322" width="10.875" style="17" customWidth="1"/>
    <col min="13323" max="13327" width="5.875" style="17" customWidth="1"/>
    <col min="13328" max="13328" width="46.375" style="17" customWidth="1"/>
    <col min="13329" max="13567" width="7.625" style="17"/>
    <col min="13568" max="13568" width="11.875" style="17" customWidth="1"/>
    <col min="13569" max="13569" width="7.625" style="17"/>
    <col min="13570" max="13570" width="30.75" style="17" customWidth="1"/>
    <col min="13571" max="13571" width="11.875" style="17" customWidth="1"/>
    <col min="13572" max="13572" width="17.125" style="17" customWidth="1"/>
    <col min="13573" max="13573" width="7.625" style="17"/>
    <col min="13574" max="13574" width="17" style="17" customWidth="1"/>
    <col min="13575" max="13575" width="5.75" style="17" customWidth="1"/>
    <col min="13576" max="13576" width="7.625" style="17"/>
    <col min="13577" max="13578" width="10.875" style="17" customWidth="1"/>
    <col min="13579" max="13583" width="5.875" style="17" customWidth="1"/>
    <col min="13584" max="13584" width="46.375" style="17" customWidth="1"/>
    <col min="13585" max="13823" width="7.625" style="17"/>
    <col min="13824" max="13824" width="11.875" style="17" customWidth="1"/>
    <col min="13825" max="13825" width="7.625" style="17"/>
    <col min="13826" max="13826" width="30.75" style="17" customWidth="1"/>
    <col min="13827" max="13827" width="11.875" style="17" customWidth="1"/>
    <col min="13828" max="13828" width="17.125" style="17" customWidth="1"/>
    <col min="13829" max="13829" width="7.625" style="17"/>
    <col min="13830" max="13830" width="17" style="17" customWidth="1"/>
    <col min="13831" max="13831" width="5.75" style="17" customWidth="1"/>
    <col min="13832" max="13832" width="7.625" style="17"/>
    <col min="13833" max="13834" width="10.875" style="17" customWidth="1"/>
    <col min="13835" max="13839" width="5.875" style="17" customWidth="1"/>
    <col min="13840" max="13840" width="46.375" style="17" customWidth="1"/>
    <col min="13841" max="14079" width="7.625" style="17"/>
    <col min="14080" max="14080" width="11.875" style="17" customWidth="1"/>
    <col min="14081" max="14081" width="7.625" style="17"/>
    <col min="14082" max="14082" width="30.75" style="17" customWidth="1"/>
    <col min="14083" max="14083" width="11.875" style="17" customWidth="1"/>
    <col min="14084" max="14084" width="17.125" style="17" customWidth="1"/>
    <col min="14085" max="14085" width="7.625" style="17"/>
    <col min="14086" max="14086" width="17" style="17" customWidth="1"/>
    <col min="14087" max="14087" width="5.75" style="17" customWidth="1"/>
    <col min="14088" max="14088" width="7.625" style="17"/>
    <col min="14089" max="14090" width="10.875" style="17" customWidth="1"/>
    <col min="14091" max="14095" width="5.875" style="17" customWidth="1"/>
    <col min="14096" max="14096" width="46.375" style="17" customWidth="1"/>
    <col min="14097" max="14335" width="7.625" style="17"/>
    <col min="14336" max="14336" width="11.875" style="17" customWidth="1"/>
    <col min="14337" max="14337" width="7.625" style="17"/>
    <col min="14338" max="14338" width="30.75" style="17" customWidth="1"/>
    <col min="14339" max="14339" width="11.875" style="17" customWidth="1"/>
    <col min="14340" max="14340" width="17.125" style="17" customWidth="1"/>
    <col min="14341" max="14341" width="7.625" style="17"/>
    <col min="14342" max="14342" width="17" style="17" customWidth="1"/>
    <col min="14343" max="14343" width="5.75" style="17" customWidth="1"/>
    <col min="14344" max="14344" width="7.625" style="17"/>
    <col min="14345" max="14346" width="10.875" style="17" customWidth="1"/>
    <col min="14347" max="14351" width="5.875" style="17" customWidth="1"/>
    <col min="14352" max="14352" width="46.375" style="17" customWidth="1"/>
    <col min="14353" max="14591" width="7.625" style="17"/>
    <col min="14592" max="14592" width="11.875" style="17" customWidth="1"/>
    <col min="14593" max="14593" width="7.625" style="17"/>
    <col min="14594" max="14594" width="30.75" style="17" customWidth="1"/>
    <col min="14595" max="14595" width="11.875" style="17" customWidth="1"/>
    <col min="14596" max="14596" width="17.125" style="17" customWidth="1"/>
    <col min="14597" max="14597" width="7.625" style="17"/>
    <col min="14598" max="14598" width="17" style="17" customWidth="1"/>
    <col min="14599" max="14599" width="5.75" style="17" customWidth="1"/>
    <col min="14600" max="14600" width="7.625" style="17"/>
    <col min="14601" max="14602" width="10.875" style="17" customWidth="1"/>
    <col min="14603" max="14607" width="5.875" style="17" customWidth="1"/>
    <col min="14608" max="14608" width="46.375" style="17" customWidth="1"/>
    <col min="14609" max="14847" width="7.625" style="17"/>
    <col min="14848" max="14848" width="11.875" style="17" customWidth="1"/>
    <col min="14849" max="14849" width="7.625" style="17"/>
    <col min="14850" max="14850" width="30.75" style="17" customWidth="1"/>
    <col min="14851" max="14851" width="11.875" style="17" customWidth="1"/>
    <col min="14852" max="14852" width="17.125" style="17" customWidth="1"/>
    <col min="14853" max="14853" width="7.625" style="17"/>
    <col min="14854" max="14854" width="17" style="17" customWidth="1"/>
    <col min="14855" max="14855" width="5.75" style="17" customWidth="1"/>
    <col min="14856" max="14856" width="7.625" style="17"/>
    <col min="14857" max="14858" width="10.875" style="17" customWidth="1"/>
    <col min="14859" max="14863" width="5.875" style="17" customWidth="1"/>
    <col min="14864" max="14864" width="46.375" style="17" customWidth="1"/>
    <col min="14865" max="15103" width="7.625" style="17"/>
    <col min="15104" max="15104" width="11.875" style="17" customWidth="1"/>
    <col min="15105" max="15105" width="7.625" style="17"/>
    <col min="15106" max="15106" width="30.75" style="17" customWidth="1"/>
    <col min="15107" max="15107" width="11.875" style="17" customWidth="1"/>
    <col min="15108" max="15108" width="17.125" style="17" customWidth="1"/>
    <col min="15109" max="15109" width="7.625" style="17"/>
    <col min="15110" max="15110" width="17" style="17" customWidth="1"/>
    <col min="15111" max="15111" width="5.75" style="17" customWidth="1"/>
    <col min="15112" max="15112" width="7.625" style="17"/>
    <col min="15113" max="15114" width="10.875" style="17" customWidth="1"/>
    <col min="15115" max="15119" width="5.875" style="17" customWidth="1"/>
    <col min="15120" max="15120" width="46.375" style="17" customWidth="1"/>
    <col min="15121" max="15359" width="7.625" style="17"/>
    <col min="15360" max="15360" width="11.875" style="17" customWidth="1"/>
    <col min="15361" max="15361" width="7.625" style="17"/>
    <col min="15362" max="15362" width="30.75" style="17" customWidth="1"/>
    <col min="15363" max="15363" width="11.875" style="17" customWidth="1"/>
    <col min="15364" max="15364" width="17.125" style="17" customWidth="1"/>
    <col min="15365" max="15365" width="7.625" style="17"/>
    <col min="15366" max="15366" width="17" style="17" customWidth="1"/>
    <col min="15367" max="15367" width="5.75" style="17" customWidth="1"/>
    <col min="15368" max="15368" width="7.625" style="17"/>
    <col min="15369" max="15370" width="10.875" style="17" customWidth="1"/>
    <col min="15371" max="15375" width="5.875" style="17" customWidth="1"/>
    <col min="15376" max="15376" width="46.375" style="17" customWidth="1"/>
    <col min="15377" max="15615" width="7.625" style="17"/>
    <col min="15616" max="15616" width="11.875" style="17" customWidth="1"/>
    <col min="15617" max="15617" width="7.625" style="17"/>
    <col min="15618" max="15618" width="30.75" style="17" customWidth="1"/>
    <col min="15619" max="15619" width="11.875" style="17" customWidth="1"/>
    <col min="15620" max="15620" width="17.125" style="17" customWidth="1"/>
    <col min="15621" max="15621" width="7.625" style="17"/>
    <col min="15622" max="15622" width="17" style="17" customWidth="1"/>
    <col min="15623" max="15623" width="5.75" style="17" customWidth="1"/>
    <col min="15624" max="15624" width="7.625" style="17"/>
    <col min="15625" max="15626" width="10.875" style="17" customWidth="1"/>
    <col min="15627" max="15631" width="5.875" style="17" customWidth="1"/>
    <col min="15632" max="15632" width="46.375" style="17" customWidth="1"/>
    <col min="15633" max="15871" width="7.625" style="17"/>
    <col min="15872" max="15872" width="11.875" style="17" customWidth="1"/>
    <col min="15873" max="15873" width="7.625" style="17"/>
    <col min="15874" max="15874" width="30.75" style="17" customWidth="1"/>
    <col min="15875" max="15875" width="11.875" style="17" customWidth="1"/>
    <col min="15876" max="15876" width="17.125" style="17" customWidth="1"/>
    <col min="15877" max="15877" width="7.625" style="17"/>
    <col min="15878" max="15878" width="17" style="17" customWidth="1"/>
    <col min="15879" max="15879" width="5.75" style="17" customWidth="1"/>
    <col min="15880" max="15880" width="7.625" style="17"/>
    <col min="15881" max="15882" width="10.875" style="17" customWidth="1"/>
    <col min="15883" max="15887" width="5.875" style="17" customWidth="1"/>
    <col min="15888" max="15888" width="46.375" style="17" customWidth="1"/>
    <col min="15889" max="16127" width="7.625" style="17"/>
    <col min="16128" max="16128" width="11.875" style="17" customWidth="1"/>
    <col min="16129" max="16129" width="7.625" style="17"/>
    <col min="16130" max="16130" width="30.75" style="17" customWidth="1"/>
    <col min="16131" max="16131" width="11.875" style="17" customWidth="1"/>
    <col min="16132" max="16132" width="17.125" style="17" customWidth="1"/>
    <col min="16133" max="16133" width="7.625" style="17"/>
    <col min="16134" max="16134" width="17" style="17" customWidth="1"/>
    <col min="16135" max="16135" width="5.75" style="17" customWidth="1"/>
    <col min="16136" max="16136" width="7.625" style="17"/>
    <col min="16137" max="16138" width="10.875" style="17" customWidth="1"/>
    <col min="16139" max="16143" width="5.875" style="17" customWidth="1"/>
    <col min="16144" max="16144" width="46.375" style="17" customWidth="1"/>
    <col min="16145" max="16384" width="7.625" style="17"/>
  </cols>
  <sheetData>
    <row r="1" spans="1:26" ht="15" x14ac:dyDescent="0.2">
      <c r="A1"/>
      <c r="B1" s="572" t="s">
        <v>0</v>
      </c>
      <c r="C1" s="572"/>
      <c r="D1" s="572"/>
      <c r="E1" s="572"/>
      <c r="F1" s="572"/>
      <c r="G1" s="572"/>
      <c r="H1" s="572"/>
      <c r="I1" s="572"/>
      <c r="J1" s="572"/>
      <c r="K1" s="572"/>
      <c r="L1" s="572"/>
      <c r="M1" s="572"/>
      <c r="N1" s="572"/>
      <c r="O1" s="572"/>
    </row>
    <row r="2" spans="1:26" ht="18" x14ac:dyDescent="0.25">
      <c r="A2"/>
      <c r="B2" s="542" t="s">
        <v>1</v>
      </c>
      <c r="C2" s="542"/>
      <c r="D2" s="542"/>
      <c r="E2" s="542"/>
      <c r="F2" s="542"/>
      <c r="G2" s="542"/>
      <c r="H2" s="542"/>
      <c r="I2" s="542"/>
      <c r="J2" s="542"/>
      <c r="K2" s="542"/>
      <c r="L2" s="542"/>
      <c r="M2" s="542"/>
      <c r="N2" s="542"/>
      <c r="O2" s="542"/>
    </row>
    <row r="3" spans="1:26" ht="15" x14ac:dyDescent="0.2">
      <c r="A3" s="104" t="s">
        <v>2</v>
      </c>
      <c r="B3" s="575" t="s">
        <v>3</v>
      </c>
      <c r="C3" s="575"/>
      <c r="D3" s="575"/>
      <c r="E3" s="575"/>
      <c r="F3" s="575"/>
      <c r="G3" s="575"/>
      <c r="H3" s="575"/>
      <c r="I3" s="575"/>
      <c r="J3" s="575"/>
      <c r="K3" s="575"/>
      <c r="L3" s="575"/>
      <c r="M3" s="575"/>
      <c r="N3" s="575"/>
      <c r="O3" s="575"/>
    </row>
    <row r="4" spans="1:26" s="18" customFormat="1" x14ac:dyDescent="0.2">
      <c r="A4" s="104" t="s">
        <v>4</v>
      </c>
      <c r="B4" s="576"/>
      <c r="C4" s="576"/>
      <c r="D4" s="576"/>
      <c r="E4" s="576"/>
      <c r="F4" s="576"/>
      <c r="G4" s="576"/>
      <c r="H4" s="576"/>
      <c r="I4" s="576"/>
      <c r="J4" s="576"/>
      <c r="K4" s="576"/>
      <c r="L4" s="576"/>
      <c r="M4" s="576"/>
      <c r="N4" s="576"/>
      <c r="O4" s="576"/>
    </row>
    <row r="5" spans="1:26" ht="15.75" x14ac:dyDescent="0.25">
      <c r="A5" s="105" t="s">
        <v>5</v>
      </c>
      <c r="B5" s="541" t="s">
        <v>6</v>
      </c>
      <c r="C5" s="541"/>
      <c r="D5" s="541"/>
      <c r="E5" s="541"/>
      <c r="F5" s="541"/>
      <c r="G5" s="541"/>
      <c r="H5" s="541"/>
      <c r="I5" s="541"/>
      <c r="J5" s="541"/>
      <c r="K5" s="541"/>
      <c r="L5" s="541"/>
      <c r="M5" s="541"/>
      <c r="N5" s="541"/>
      <c r="O5" s="541"/>
    </row>
    <row r="6" spans="1:26" ht="18" x14ac:dyDescent="0.25">
      <c r="A6"/>
      <c r="B6" s="574" t="s">
        <v>119</v>
      </c>
      <c r="C6" s="574"/>
      <c r="D6" s="574"/>
      <c r="E6" s="574"/>
      <c r="F6" s="574"/>
      <c r="G6" s="574"/>
      <c r="H6" s="574"/>
      <c r="I6" s="574"/>
      <c r="J6" s="574"/>
      <c r="K6" s="574"/>
      <c r="L6" s="574"/>
      <c r="M6" s="574"/>
      <c r="N6" s="574"/>
      <c r="O6" s="574"/>
    </row>
    <row r="7" spans="1:26" x14ac:dyDescent="0.2">
      <c r="A7"/>
      <c r="B7" s="573" t="s">
        <v>219</v>
      </c>
      <c r="C7" s="573"/>
      <c r="D7" s="573"/>
      <c r="E7" s="573"/>
      <c r="F7" s="573"/>
      <c r="G7" s="573"/>
      <c r="H7" s="573"/>
      <c r="I7" s="573"/>
      <c r="J7" s="573"/>
      <c r="K7" s="573"/>
      <c r="L7" s="573"/>
      <c r="M7" s="573"/>
      <c r="N7" s="573"/>
      <c r="O7" s="573"/>
    </row>
    <row r="8" spans="1:26" ht="18" x14ac:dyDescent="0.25">
      <c r="A8"/>
      <c r="B8" s="553" t="s">
        <v>256</v>
      </c>
      <c r="C8" s="553"/>
      <c r="D8" s="553"/>
      <c r="E8" s="553"/>
      <c r="F8" s="553"/>
      <c r="G8" s="553"/>
      <c r="H8" s="553"/>
      <c r="I8" s="553"/>
      <c r="J8" s="553"/>
      <c r="K8" s="553"/>
      <c r="L8" s="553"/>
      <c r="M8" s="553"/>
      <c r="N8" s="553"/>
      <c r="O8" s="553"/>
    </row>
    <row r="9" spans="1:26" ht="25.5" customHeight="1" x14ac:dyDescent="0.2">
      <c r="A9" s="577"/>
      <c r="B9" s="655" t="s">
        <v>8</v>
      </c>
      <c r="C9" s="649" t="s">
        <v>9</v>
      </c>
      <c r="D9" s="558"/>
      <c r="E9" s="651" t="s">
        <v>205</v>
      </c>
      <c r="F9" s="651" t="s">
        <v>57</v>
      </c>
      <c r="G9" s="345" t="s">
        <v>12</v>
      </c>
      <c r="H9" s="345" t="s">
        <v>12</v>
      </c>
      <c r="I9" s="345" t="s">
        <v>13</v>
      </c>
      <c r="J9" s="655" t="s">
        <v>14</v>
      </c>
      <c r="K9" s="654" t="s">
        <v>296</v>
      </c>
      <c r="L9" s="549" t="s">
        <v>15</v>
      </c>
      <c r="M9" s="552" t="s">
        <v>16</v>
      </c>
      <c r="N9" s="655" t="s">
        <v>17</v>
      </c>
      <c r="O9" s="655" t="s">
        <v>220</v>
      </c>
      <c r="P9" s="40" t="s">
        <v>178</v>
      </c>
      <c r="Q9" s="40" t="s">
        <v>200</v>
      </c>
      <c r="R9" s="40" t="s">
        <v>179</v>
      </c>
      <c r="S9" s="40" t="s">
        <v>180</v>
      </c>
      <c r="T9" s="40" t="s">
        <v>181</v>
      </c>
      <c r="U9" s="40" t="s">
        <v>182</v>
      </c>
      <c r="V9" s="40" t="s">
        <v>183</v>
      </c>
      <c r="W9" s="40" t="s">
        <v>184</v>
      </c>
      <c r="X9" s="40" t="s">
        <v>185</v>
      </c>
      <c r="Y9" s="40" t="s">
        <v>186</v>
      </c>
      <c r="Z9" s="40" t="s">
        <v>187</v>
      </c>
    </row>
    <row r="10" spans="1:26" x14ac:dyDescent="0.2">
      <c r="A10" s="577"/>
      <c r="B10" s="625"/>
      <c r="C10" s="650"/>
      <c r="D10" s="624"/>
      <c r="E10" s="652"/>
      <c r="F10" s="653" t="s">
        <v>58</v>
      </c>
      <c r="G10" s="346" t="s">
        <v>18</v>
      </c>
      <c r="H10" s="346" t="s">
        <v>19</v>
      </c>
      <c r="I10" s="348" t="s">
        <v>20</v>
      </c>
      <c r="J10" s="620"/>
      <c r="K10" s="620"/>
      <c r="L10" s="620"/>
      <c r="M10" s="620"/>
      <c r="N10" s="620"/>
      <c r="O10" s="656" t="s">
        <v>21</v>
      </c>
      <c r="P10" s="41" t="s">
        <v>188</v>
      </c>
      <c r="Q10" s="41" t="s">
        <v>189</v>
      </c>
      <c r="R10" s="41" t="s">
        <v>190</v>
      </c>
      <c r="S10" s="41" t="s">
        <v>191</v>
      </c>
      <c r="T10" s="41" t="s">
        <v>192</v>
      </c>
      <c r="U10" s="41" t="s">
        <v>193</v>
      </c>
      <c r="V10" s="41" t="s">
        <v>194</v>
      </c>
      <c r="W10" s="41" t="s">
        <v>195</v>
      </c>
      <c r="X10" s="41" t="s">
        <v>196</v>
      </c>
      <c r="Y10" s="41" t="s">
        <v>197</v>
      </c>
      <c r="Z10" s="41" t="s">
        <v>198</v>
      </c>
    </row>
    <row r="11" spans="1:26" s="86" customFormat="1" ht="14.1" customHeight="1" x14ac:dyDescent="0.2">
      <c r="A11" s="657" t="s">
        <v>356</v>
      </c>
      <c r="B11" s="354" t="s">
        <v>360</v>
      </c>
      <c r="C11" s="96" t="s">
        <v>257</v>
      </c>
      <c r="D11" s="322"/>
      <c r="E11" s="609" t="s">
        <v>206</v>
      </c>
      <c r="F11" s="381" t="s">
        <v>149</v>
      </c>
      <c r="G11" s="376">
        <v>1</v>
      </c>
      <c r="H11" s="414">
        <v>1</v>
      </c>
      <c r="I11" s="638">
        <f>O11/8.34</f>
        <v>3.0575539568345325</v>
      </c>
      <c r="J11" s="366">
        <v>1.5</v>
      </c>
      <c r="K11" s="366"/>
      <c r="L11" s="366"/>
      <c r="M11" s="366">
        <v>10</v>
      </c>
      <c r="N11" s="366">
        <v>14</v>
      </c>
      <c r="O11" s="648">
        <f>SUM(J11:J13,L11:N13)</f>
        <v>25.5</v>
      </c>
      <c r="P11" s="44" t="s">
        <v>199</v>
      </c>
      <c r="Q11" s="45" t="s">
        <v>199</v>
      </c>
      <c r="R11" s="45" t="s">
        <v>199</v>
      </c>
      <c r="S11" s="45"/>
      <c r="T11" s="45" t="s">
        <v>199</v>
      </c>
      <c r="U11" s="45" t="s">
        <v>199</v>
      </c>
      <c r="V11" s="45" t="s">
        <v>199</v>
      </c>
      <c r="W11" s="45"/>
      <c r="X11" s="45" t="s">
        <v>199</v>
      </c>
      <c r="Y11" s="45" t="s">
        <v>199</v>
      </c>
    </row>
    <row r="12" spans="1:26" s="86" customFormat="1" ht="14.1" customHeight="1" x14ac:dyDescent="0.2">
      <c r="A12" s="642"/>
      <c r="B12" s="355"/>
      <c r="C12" s="323"/>
      <c r="D12" s="98"/>
      <c r="E12" s="647"/>
      <c r="F12" s="374" t="s">
        <v>263</v>
      </c>
      <c r="G12" s="377">
        <v>1</v>
      </c>
      <c r="H12" s="412"/>
      <c r="I12" s="671"/>
      <c r="J12" s="336"/>
      <c r="K12" s="336"/>
      <c r="L12" s="336"/>
      <c r="M12" s="336"/>
      <c r="N12" s="336"/>
      <c r="O12" s="635"/>
      <c r="P12" s="44"/>
      <c r="Q12" s="45"/>
      <c r="R12" s="45"/>
      <c r="S12" s="45"/>
      <c r="T12" s="45"/>
      <c r="U12" s="45"/>
      <c r="V12" s="45"/>
      <c r="W12" s="45"/>
      <c r="X12" s="45"/>
      <c r="Y12" s="45"/>
    </row>
    <row r="13" spans="1:26" s="86" customFormat="1" ht="14.45" customHeight="1" thickBot="1" x14ac:dyDescent="0.25">
      <c r="A13" s="642"/>
      <c r="B13" s="356"/>
      <c r="C13" s="324"/>
      <c r="D13" s="325"/>
      <c r="E13" s="601"/>
      <c r="F13" s="375" t="s">
        <v>160</v>
      </c>
      <c r="G13" s="378">
        <v>2</v>
      </c>
      <c r="H13" s="413"/>
      <c r="I13" s="639"/>
      <c r="J13" s="338"/>
      <c r="K13" s="338"/>
      <c r="L13" s="338"/>
      <c r="M13" s="338"/>
      <c r="N13" s="338"/>
      <c r="O13" s="632"/>
      <c r="P13" s="44"/>
      <c r="Q13" s="45"/>
      <c r="R13" s="45"/>
      <c r="S13" s="45"/>
      <c r="T13" s="45"/>
      <c r="U13" s="45"/>
      <c r="V13" s="45"/>
      <c r="W13" s="45"/>
      <c r="X13" s="45"/>
      <c r="Y13" s="45"/>
    </row>
    <row r="14" spans="1:26" s="86" customFormat="1" ht="14.45" customHeight="1" thickTop="1" x14ac:dyDescent="0.2">
      <c r="A14" s="642"/>
      <c r="B14" s="524" t="s">
        <v>361</v>
      </c>
      <c r="C14" s="525" t="s">
        <v>305</v>
      </c>
      <c r="D14" s="526"/>
      <c r="E14" s="522"/>
      <c r="F14" s="451"/>
      <c r="G14" s="466"/>
      <c r="H14" s="390">
        <v>1</v>
      </c>
      <c r="I14" s="658">
        <v>3</v>
      </c>
      <c r="J14" s="478"/>
      <c r="K14" s="478"/>
      <c r="L14" s="478"/>
      <c r="M14" s="478"/>
      <c r="N14" s="478"/>
      <c r="O14" s="634">
        <v>69</v>
      </c>
      <c r="P14" s="44"/>
      <c r="Q14" s="45"/>
      <c r="R14" s="45"/>
      <c r="S14" s="45"/>
      <c r="T14" s="45"/>
      <c r="U14" s="45"/>
      <c r="V14" s="45"/>
      <c r="W14" s="45"/>
      <c r="X14" s="45"/>
      <c r="Y14" s="45"/>
    </row>
    <row r="15" spans="1:26" s="86" customFormat="1" ht="14.25" customHeight="1" x14ac:dyDescent="0.2">
      <c r="A15" s="642"/>
      <c r="B15" s="374" t="s">
        <v>362</v>
      </c>
      <c r="C15" s="164" t="s">
        <v>307</v>
      </c>
      <c r="D15" s="523"/>
      <c r="E15" s="647" t="s">
        <v>206</v>
      </c>
      <c r="F15" s="343" t="s">
        <v>283</v>
      </c>
      <c r="G15" s="385">
        <v>1</v>
      </c>
      <c r="H15" s="535">
        <v>1</v>
      </c>
      <c r="I15" s="659"/>
      <c r="J15" s="349">
        <v>3</v>
      </c>
      <c r="K15" s="349"/>
      <c r="L15" s="349"/>
      <c r="M15" s="349">
        <v>4</v>
      </c>
      <c r="N15" s="349"/>
      <c r="O15" s="635"/>
      <c r="P15" s="44" t="s">
        <v>199</v>
      </c>
      <c r="Q15" s="45" t="s">
        <v>199</v>
      </c>
      <c r="R15" s="45" t="s">
        <v>199</v>
      </c>
      <c r="S15" s="45"/>
      <c r="T15" s="45" t="s">
        <v>199</v>
      </c>
      <c r="U15" s="45" t="s">
        <v>199</v>
      </c>
      <c r="V15" s="45" t="s">
        <v>199</v>
      </c>
      <c r="W15" s="45"/>
      <c r="X15" s="45" t="s">
        <v>199</v>
      </c>
      <c r="Y15" s="45" t="s">
        <v>199</v>
      </c>
    </row>
    <row r="16" spans="1:26" s="86" customFormat="1" ht="15.75" x14ac:dyDescent="0.2">
      <c r="A16" s="642"/>
      <c r="B16" s="357"/>
      <c r="C16" s="96"/>
      <c r="D16" s="328" t="s">
        <v>121</v>
      </c>
      <c r="E16" s="647"/>
      <c r="F16" s="343" t="s">
        <v>122</v>
      </c>
      <c r="G16" s="385">
        <v>1</v>
      </c>
      <c r="H16" s="390"/>
      <c r="I16" s="659"/>
      <c r="J16" s="349">
        <v>3</v>
      </c>
      <c r="K16" s="349"/>
      <c r="L16" s="349"/>
      <c r="M16" s="349">
        <v>4</v>
      </c>
      <c r="N16" s="349"/>
      <c r="O16" s="635"/>
      <c r="P16" s="44"/>
      <c r="Q16" s="45"/>
      <c r="R16" s="45"/>
      <c r="S16" s="45"/>
      <c r="T16" s="45"/>
      <c r="U16" s="45"/>
      <c r="V16" s="45"/>
      <c r="W16" s="45"/>
      <c r="X16" s="45"/>
      <c r="Y16" s="45"/>
    </row>
    <row r="17" spans="1:25" s="86" customFormat="1" ht="15.75" x14ac:dyDescent="0.2">
      <c r="A17" s="642"/>
      <c r="B17" s="357"/>
      <c r="C17" s="96"/>
      <c r="D17" s="328" t="s">
        <v>121</v>
      </c>
      <c r="E17" s="647"/>
      <c r="F17" s="343" t="s">
        <v>284</v>
      </c>
      <c r="G17" s="385">
        <v>1</v>
      </c>
      <c r="H17" s="390"/>
      <c r="I17" s="659"/>
      <c r="J17" s="349">
        <v>3</v>
      </c>
      <c r="K17" s="349"/>
      <c r="L17" s="349"/>
      <c r="M17" s="349">
        <v>4</v>
      </c>
      <c r="N17" s="349"/>
      <c r="O17" s="635"/>
      <c r="P17" s="44"/>
      <c r="Q17" s="45"/>
      <c r="R17" s="45"/>
      <c r="S17" s="45"/>
      <c r="T17" s="45"/>
      <c r="U17" s="45"/>
      <c r="V17" s="45"/>
      <c r="W17" s="45"/>
      <c r="X17" s="45"/>
      <c r="Y17" s="45"/>
    </row>
    <row r="18" spans="1:25" s="86" customFormat="1" ht="15.75" x14ac:dyDescent="0.2">
      <c r="A18" s="642"/>
      <c r="B18" s="358"/>
      <c r="C18" s="353"/>
      <c r="D18" s="362" t="s">
        <v>121</v>
      </c>
      <c r="E18" s="637"/>
      <c r="F18" s="318" t="s">
        <v>123</v>
      </c>
      <c r="G18" s="386">
        <v>1</v>
      </c>
      <c r="H18" s="391"/>
      <c r="I18" s="659"/>
      <c r="J18" s="319">
        <v>3</v>
      </c>
      <c r="K18" s="319"/>
      <c r="L18" s="319"/>
      <c r="M18" s="319">
        <v>4</v>
      </c>
      <c r="N18" s="319"/>
      <c r="O18" s="635"/>
      <c r="P18" s="44"/>
      <c r="Q18" s="45"/>
      <c r="R18" s="45"/>
      <c r="S18" s="45"/>
      <c r="T18" s="45"/>
      <c r="U18" s="45"/>
      <c r="V18" s="45"/>
      <c r="W18" s="45"/>
      <c r="X18" s="45"/>
      <c r="Y18" s="45"/>
    </row>
    <row r="19" spans="1:25" s="86" customFormat="1" x14ac:dyDescent="0.2">
      <c r="A19" s="642"/>
      <c r="B19" s="374" t="s">
        <v>363</v>
      </c>
      <c r="C19" s="327" t="s">
        <v>306</v>
      </c>
      <c r="D19" s="326"/>
      <c r="E19" s="609" t="s">
        <v>206</v>
      </c>
      <c r="F19" s="343" t="s">
        <v>285</v>
      </c>
      <c r="G19" s="385">
        <v>1</v>
      </c>
      <c r="H19" s="535">
        <v>1</v>
      </c>
      <c r="I19" s="659"/>
      <c r="J19" s="349"/>
      <c r="K19" s="349"/>
      <c r="L19" s="401"/>
      <c r="M19" s="349"/>
      <c r="N19" s="349">
        <v>16</v>
      </c>
      <c r="O19" s="635"/>
      <c r="P19" s="44"/>
      <c r="Q19" s="45"/>
      <c r="R19" s="45"/>
      <c r="S19" s="45"/>
      <c r="T19" s="45"/>
      <c r="U19" s="45"/>
      <c r="V19" s="45"/>
      <c r="W19" s="45"/>
      <c r="X19" s="45"/>
      <c r="Y19" s="45"/>
    </row>
    <row r="20" spans="1:25" s="86" customFormat="1" ht="15.75" x14ac:dyDescent="0.2">
      <c r="A20" s="642"/>
      <c r="B20" s="357"/>
      <c r="C20" s="327"/>
      <c r="D20" s="328" t="s">
        <v>121</v>
      </c>
      <c r="E20" s="647"/>
      <c r="F20" s="343" t="s">
        <v>124</v>
      </c>
      <c r="G20" s="385">
        <v>1</v>
      </c>
      <c r="H20" s="390"/>
      <c r="I20" s="659"/>
      <c r="J20" s="349"/>
      <c r="K20" s="349"/>
      <c r="L20" s="367"/>
      <c r="M20" s="349"/>
      <c r="N20" s="349">
        <v>16</v>
      </c>
      <c r="O20" s="635"/>
      <c r="P20" s="44"/>
      <c r="Q20" s="45"/>
      <c r="R20" s="45"/>
      <c r="S20" s="45"/>
      <c r="T20" s="45"/>
      <c r="U20" s="45"/>
      <c r="V20" s="45"/>
      <c r="W20" s="45"/>
      <c r="X20" s="45"/>
      <c r="Y20" s="45"/>
    </row>
    <row r="21" spans="1:25" s="86" customFormat="1" ht="15.75" x14ac:dyDescent="0.2">
      <c r="A21" s="642"/>
      <c r="B21" s="357"/>
      <c r="C21" s="327"/>
      <c r="D21" s="328" t="s">
        <v>121</v>
      </c>
      <c r="E21" s="647"/>
      <c r="F21" s="343" t="s">
        <v>286</v>
      </c>
      <c r="G21" s="385">
        <v>1</v>
      </c>
      <c r="H21" s="390"/>
      <c r="I21" s="659"/>
      <c r="J21" s="349"/>
      <c r="K21" s="349"/>
      <c r="L21" s="367"/>
      <c r="M21" s="349"/>
      <c r="N21" s="349">
        <v>16</v>
      </c>
      <c r="O21" s="635"/>
      <c r="P21" s="44"/>
      <c r="Q21" s="45"/>
      <c r="R21" s="45"/>
      <c r="S21" s="45"/>
      <c r="T21" s="45"/>
      <c r="U21" s="45"/>
      <c r="V21" s="45"/>
      <c r="W21" s="45"/>
      <c r="X21" s="45"/>
      <c r="Y21" s="45"/>
    </row>
    <row r="22" spans="1:25" s="86" customFormat="1" ht="16.5" thickBot="1" x14ac:dyDescent="0.25">
      <c r="A22" s="604"/>
      <c r="B22" s="359"/>
      <c r="C22" s="329"/>
      <c r="D22" s="89" t="s">
        <v>121</v>
      </c>
      <c r="E22" s="601"/>
      <c r="F22" s="344" t="s">
        <v>125</v>
      </c>
      <c r="G22" s="387">
        <v>1</v>
      </c>
      <c r="H22" s="392"/>
      <c r="I22" s="660"/>
      <c r="J22" s="350"/>
      <c r="K22" s="350"/>
      <c r="L22" s="368"/>
      <c r="M22" s="350"/>
      <c r="N22" s="350">
        <v>16</v>
      </c>
      <c r="O22" s="632"/>
      <c r="P22" s="44"/>
      <c r="Q22" s="45"/>
      <c r="R22" s="45"/>
      <c r="S22" s="45"/>
      <c r="T22" s="45"/>
      <c r="U22" s="45"/>
      <c r="V22" s="45"/>
      <c r="W22" s="45"/>
      <c r="X22" s="45"/>
      <c r="Y22" s="45"/>
    </row>
    <row r="23" spans="1:25" s="86" customFormat="1" ht="16.5" thickTop="1" x14ac:dyDescent="0.2">
      <c r="A23" s="565" t="s">
        <v>357</v>
      </c>
      <c r="B23" s="339" t="s">
        <v>395</v>
      </c>
      <c r="C23" s="168" t="s">
        <v>171</v>
      </c>
      <c r="D23" s="330"/>
      <c r="E23" s="369"/>
      <c r="F23" s="382"/>
      <c r="G23" s="388"/>
      <c r="H23" s="393">
        <v>1</v>
      </c>
      <c r="I23" s="615">
        <v>3</v>
      </c>
      <c r="J23" s="273"/>
      <c r="K23" s="273"/>
      <c r="L23" s="317"/>
      <c r="M23" s="273"/>
      <c r="N23" s="273"/>
      <c r="O23" s="630">
        <f>SUM(J23:J28,L23:N28)</f>
        <v>38</v>
      </c>
      <c r="P23" s="44" t="s">
        <v>199</v>
      </c>
      <c r="Q23" s="45"/>
      <c r="R23" s="45" t="s">
        <v>199</v>
      </c>
      <c r="S23" s="45"/>
      <c r="T23" s="45"/>
      <c r="U23" s="45"/>
      <c r="V23" s="45"/>
      <c r="W23" s="45"/>
      <c r="X23" s="45"/>
      <c r="Y23" s="45"/>
    </row>
    <row r="24" spans="1:25" s="86" customFormat="1" x14ac:dyDescent="0.2">
      <c r="A24" s="642"/>
      <c r="B24" s="357" t="s">
        <v>364</v>
      </c>
      <c r="C24" s="672" t="s">
        <v>161</v>
      </c>
      <c r="D24" s="673"/>
      <c r="E24" s="370"/>
      <c r="F24" s="428" t="s">
        <v>264</v>
      </c>
      <c r="G24" s="422"/>
      <c r="H24" s="411">
        <v>1</v>
      </c>
      <c r="I24" s="597"/>
      <c r="J24" s="319"/>
      <c r="K24" s="319"/>
      <c r="L24" s="319"/>
      <c r="M24" s="319">
        <v>8</v>
      </c>
      <c r="N24" s="319"/>
      <c r="O24" s="631"/>
      <c r="P24" s="44"/>
      <c r="Q24" s="45" t="s">
        <v>199</v>
      </c>
      <c r="R24" s="45"/>
      <c r="S24" s="45" t="s">
        <v>199</v>
      </c>
      <c r="T24" s="45"/>
      <c r="U24" s="45"/>
      <c r="V24" s="45"/>
      <c r="W24" s="45"/>
      <c r="X24" s="45"/>
      <c r="Y24" s="45"/>
    </row>
    <row r="25" spans="1:25" s="86" customFormat="1" x14ac:dyDescent="0.2">
      <c r="A25" s="642"/>
      <c r="B25" s="372"/>
      <c r="C25" s="373" t="s">
        <v>148</v>
      </c>
      <c r="D25" s="331"/>
      <c r="E25" s="371"/>
      <c r="F25" s="374"/>
      <c r="G25" s="389"/>
      <c r="H25" s="336">
        <v>1</v>
      </c>
      <c r="I25" s="597"/>
      <c r="J25" s="336"/>
      <c r="K25" s="336"/>
      <c r="L25" s="371"/>
      <c r="M25" s="371"/>
      <c r="N25" s="371"/>
      <c r="O25" s="631"/>
      <c r="P25" s="45"/>
      <c r="Q25" s="45"/>
      <c r="R25" s="45"/>
      <c r="S25" s="45"/>
      <c r="T25" s="45"/>
      <c r="U25" s="45"/>
      <c r="V25" s="45"/>
      <c r="W25" s="45"/>
      <c r="X25" s="45"/>
      <c r="Y25" s="45"/>
    </row>
    <row r="26" spans="1:25" s="86" customFormat="1" ht="15" x14ac:dyDescent="0.2">
      <c r="A26" s="642"/>
      <c r="B26" s="374" t="s">
        <v>387</v>
      </c>
      <c r="C26" s="327" t="s">
        <v>26</v>
      </c>
      <c r="D26" s="331"/>
      <c r="E26" s="336"/>
      <c r="F26" s="374" t="s">
        <v>164</v>
      </c>
      <c r="G26" s="377"/>
      <c r="H26" s="364"/>
      <c r="I26" s="597"/>
      <c r="J26" s="336"/>
      <c r="K26" s="336"/>
      <c r="L26" s="336"/>
      <c r="M26" s="336">
        <v>24</v>
      </c>
      <c r="N26" s="336"/>
      <c r="O26" s="631"/>
      <c r="P26" s="45"/>
      <c r="Q26" s="45"/>
      <c r="R26" s="91"/>
      <c r="S26" s="45"/>
      <c r="T26" s="45"/>
      <c r="U26" s="45"/>
      <c r="V26" s="45"/>
      <c r="W26" s="45"/>
      <c r="X26" s="45"/>
      <c r="Y26" s="45"/>
    </row>
    <row r="27" spans="1:25" s="86" customFormat="1" ht="15" x14ac:dyDescent="0.2">
      <c r="A27" s="642"/>
      <c r="B27" s="374" t="s">
        <v>388</v>
      </c>
      <c r="C27" s="327" t="s">
        <v>29</v>
      </c>
      <c r="D27" s="332"/>
      <c r="E27" s="337"/>
      <c r="F27" s="432" t="s">
        <v>164</v>
      </c>
      <c r="G27" s="379"/>
      <c r="H27" s="365"/>
      <c r="I27" s="597"/>
      <c r="J27" s="337"/>
      <c r="K27" s="337"/>
      <c r="L27" s="337"/>
      <c r="M27" s="337"/>
      <c r="N27" s="337"/>
      <c r="O27" s="631"/>
      <c r="P27" s="45"/>
      <c r="Q27" s="45"/>
      <c r="R27" s="45"/>
      <c r="S27" s="45"/>
      <c r="T27" s="45"/>
      <c r="U27" s="45"/>
      <c r="V27" s="45"/>
      <c r="W27" s="45"/>
      <c r="X27" s="45"/>
      <c r="Y27" s="45"/>
    </row>
    <row r="28" spans="1:25" s="86" customFormat="1" ht="15" thickBot="1" x14ac:dyDescent="0.25">
      <c r="A28" s="604"/>
      <c r="B28" s="375"/>
      <c r="C28" s="674" t="s">
        <v>162</v>
      </c>
      <c r="D28" s="675"/>
      <c r="E28" s="338"/>
      <c r="F28" s="521" t="s">
        <v>304</v>
      </c>
      <c r="G28" s="394" t="s">
        <v>32</v>
      </c>
      <c r="H28" s="394" t="s">
        <v>32</v>
      </c>
      <c r="I28" s="617"/>
      <c r="J28" s="338"/>
      <c r="K28" s="338"/>
      <c r="L28" s="338"/>
      <c r="M28" s="338">
        <v>6</v>
      </c>
      <c r="N28" s="338"/>
      <c r="O28" s="632"/>
      <c r="P28" s="45"/>
      <c r="Q28" s="45"/>
      <c r="R28" s="45"/>
      <c r="S28" s="45"/>
      <c r="T28" s="45"/>
      <c r="U28" s="45"/>
      <c r="V28" s="45"/>
      <c r="W28" s="45"/>
      <c r="X28" s="45"/>
      <c r="Y28" s="45"/>
    </row>
    <row r="29" spans="1:25" s="86" customFormat="1" ht="16.5" thickTop="1" x14ac:dyDescent="0.2">
      <c r="A29" s="565" t="s">
        <v>358</v>
      </c>
      <c r="B29" s="360" t="s">
        <v>365</v>
      </c>
      <c r="C29" s="661" t="s">
        <v>262</v>
      </c>
      <c r="D29" s="662"/>
      <c r="E29" s="562" t="s">
        <v>210</v>
      </c>
      <c r="F29" s="374" t="s">
        <v>165</v>
      </c>
      <c r="G29" s="377">
        <v>1</v>
      </c>
      <c r="H29" s="395">
        <v>1</v>
      </c>
      <c r="I29" s="640">
        <v>3</v>
      </c>
      <c r="J29" s="403">
        <v>6</v>
      </c>
      <c r="K29" s="404" t="s">
        <v>87</v>
      </c>
      <c r="L29" s="403"/>
      <c r="M29" s="403">
        <v>8</v>
      </c>
      <c r="N29" s="403">
        <v>3</v>
      </c>
      <c r="O29" s="633">
        <f>SUM(J29:J32,L29:N32)</f>
        <v>32</v>
      </c>
      <c r="P29" s="45" t="s">
        <v>199</v>
      </c>
      <c r="Q29" s="45" t="s">
        <v>199</v>
      </c>
      <c r="R29" s="45" t="s">
        <v>199</v>
      </c>
      <c r="S29" s="45"/>
      <c r="T29" s="45"/>
      <c r="U29" s="45" t="s">
        <v>199</v>
      </c>
      <c r="V29" s="45" t="s">
        <v>199</v>
      </c>
      <c r="W29" s="45"/>
      <c r="X29" s="45"/>
      <c r="Y29" s="45" t="s">
        <v>199</v>
      </c>
    </row>
    <row r="30" spans="1:25" s="86" customFormat="1" ht="15.75" x14ac:dyDescent="0.2">
      <c r="A30" s="642"/>
      <c r="B30" s="340"/>
      <c r="C30" s="663"/>
      <c r="D30" s="664"/>
      <c r="E30" s="637"/>
      <c r="F30" s="374" t="s">
        <v>166</v>
      </c>
      <c r="G30" s="379">
        <v>1</v>
      </c>
      <c r="H30" s="396"/>
      <c r="I30" s="641"/>
      <c r="J30" s="337"/>
      <c r="K30" s="337"/>
      <c r="L30" s="337"/>
      <c r="M30" s="337"/>
      <c r="N30" s="337"/>
      <c r="O30" s="631"/>
      <c r="P30" s="45"/>
      <c r="Q30" s="45"/>
      <c r="R30" s="45"/>
      <c r="S30" s="45"/>
      <c r="T30" s="45"/>
      <c r="U30" s="45"/>
      <c r="V30" s="45"/>
      <c r="W30" s="45"/>
      <c r="X30" s="45"/>
      <c r="Y30" s="45"/>
    </row>
    <row r="31" spans="1:25" s="86" customFormat="1" ht="15.75" x14ac:dyDescent="0.2">
      <c r="A31" s="642"/>
      <c r="B31" s="360" t="s">
        <v>366</v>
      </c>
      <c r="C31" s="333" t="s">
        <v>261</v>
      </c>
      <c r="D31" s="333"/>
      <c r="E31" s="609" t="s">
        <v>206</v>
      </c>
      <c r="F31" s="381" t="s">
        <v>165</v>
      </c>
      <c r="G31" s="377">
        <v>1</v>
      </c>
      <c r="H31" s="395">
        <v>1</v>
      </c>
      <c r="I31" s="638">
        <v>3</v>
      </c>
      <c r="J31" s="336">
        <v>6</v>
      </c>
      <c r="K31" s="405" t="s">
        <v>87</v>
      </c>
      <c r="L31" s="336"/>
      <c r="M31" s="336">
        <v>6</v>
      </c>
      <c r="N31" s="336">
        <v>3</v>
      </c>
      <c r="O31" s="631"/>
      <c r="P31" s="45" t="s">
        <v>199</v>
      </c>
      <c r="Q31" s="45" t="s">
        <v>199</v>
      </c>
      <c r="R31" s="45" t="s">
        <v>199</v>
      </c>
      <c r="S31" s="45"/>
      <c r="T31" s="45"/>
      <c r="U31" s="45" t="s">
        <v>199</v>
      </c>
      <c r="V31" s="45" t="s">
        <v>199</v>
      </c>
      <c r="W31" s="45"/>
      <c r="X31" s="45"/>
      <c r="Y31" s="45" t="s">
        <v>199</v>
      </c>
    </row>
    <row r="32" spans="1:25" s="86" customFormat="1" ht="16.5" thickBot="1" x14ac:dyDescent="0.25">
      <c r="A32" s="604"/>
      <c r="B32" s="342"/>
      <c r="C32" s="334"/>
      <c r="D32" s="229"/>
      <c r="E32" s="601"/>
      <c r="F32" s="375" t="s">
        <v>166</v>
      </c>
      <c r="G32" s="378">
        <v>1</v>
      </c>
      <c r="H32" s="397"/>
      <c r="I32" s="639"/>
      <c r="J32" s="338"/>
      <c r="K32" s="338"/>
      <c r="L32" s="351"/>
      <c r="M32" s="351"/>
      <c r="N32" s="338"/>
      <c r="O32" s="632"/>
      <c r="P32" s="45"/>
      <c r="Q32" s="45"/>
      <c r="R32" s="45"/>
      <c r="S32" s="45"/>
      <c r="T32" s="45"/>
      <c r="U32" s="45"/>
      <c r="V32" s="45"/>
      <c r="W32" s="45"/>
      <c r="X32" s="45"/>
      <c r="Y32" s="45"/>
    </row>
    <row r="33" spans="1:25" s="86" customFormat="1" ht="16.5" thickTop="1" x14ac:dyDescent="0.2">
      <c r="A33" s="565" t="s">
        <v>359</v>
      </c>
      <c r="B33" s="339" t="s">
        <v>367</v>
      </c>
      <c r="C33" s="168" t="s">
        <v>260</v>
      </c>
      <c r="D33" s="228"/>
      <c r="E33" s="562" t="s">
        <v>206</v>
      </c>
      <c r="F33" s="384" t="s">
        <v>265</v>
      </c>
      <c r="G33" s="380">
        <v>1</v>
      </c>
      <c r="H33" s="398">
        <v>1</v>
      </c>
      <c r="I33" s="640">
        <v>3</v>
      </c>
      <c r="J33" s="403">
        <v>8</v>
      </c>
      <c r="K33" s="403"/>
      <c r="L33" s="403"/>
      <c r="M33" s="403">
        <v>4</v>
      </c>
      <c r="N33" s="403"/>
      <c r="O33" s="633">
        <f>SUM(J33:J39,L33:N39)</f>
        <v>41</v>
      </c>
      <c r="P33" s="45" t="s">
        <v>199</v>
      </c>
      <c r="Q33" s="45" t="s">
        <v>199</v>
      </c>
      <c r="R33" s="45" t="s">
        <v>199</v>
      </c>
      <c r="S33" s="45"/>
      <c r="T33" s="45"/>
      <c r="U33" s="45" t="s">
        <v>199</v>
      </c>
      <c r="V33" s="45"/>
      <c r="W33" s="45"/>
      <c r="X33" s="45"/>
      <c r="Y33" s="45"/>
    </row>
    <row r="34" spans="1:25" s="86" customFormat="1" ht="32.1" customHeight="1" x14ac:dyDescent="0.2">
      <c r="A34" s="642"/>
      <c r="B34" s="361"/>
      <c r="C34" s="667" t="s">
        <v>287</v>
      </c>
      <c r="D34" s="668"/>
      <c r="E34" s="637"/>
      <c r="F34" s="383"/>
      <c r="G34" s="379"/>
      <c r="H34" s="396"/>
      <c r="I34" s="641"/>
      <c r="J34" s="406"/>
      <c r="K34" s="336"/>
      <c r="L34" s="336"/>
      <c r="M34" s="336"/>
      <c r="N34" s="336"/>
      <c r="O34" s="631"/>
      <c r="P34" s="45"/>
      <c r="Q34" s="45"/>
      <c r="R34" s="45"/>
      <c r="S34" s="45"/>
      <c r="T34" s="45"/>
      <c r="U34" s="45"/>
      <c r="V34" s="45"/>
      <c r="W34" s="45"/>
      <c r="X34" s="45"/>
      <c r="Y34" s="45"/>
    </row>
    <row r="35" spans="1:25" s="86" customFormat="1" ht="15.75" x14ac:dyDescent="0.2">
      <c r="A35" s="642"/>
      <c r="B35" s="360" t="s">
        <v>368</v>
      </c>
      <c r="C35" s="335" t="s">
        <v>259</v>
      </c>
      <c r="D35" s="321"/>
      <c r="E35" s="609" t="s">
        <v>206</v>
      </c>
      <c r="F35" s="374" t="s">
        <v>266</v>
      </c>
      <c r="G35" s="377">
        <v>1</v>
      </c>
      <c r="H35" s="395">
        <v>1</v>
      </c>
      <c r="I35" s="638">
        <v>3</v>
      </c>
      <c r="J35" s="366">
        <v>7</v>
      </c>
      <c r="K35" s="407" t="s">
        <v>87</v>
      </c>
      <c r="L35" s="366"/>
      <c r="M35" s="366">
        <v>8</v>
      </c>
      <c r="N35" s="366"/>
      <c r="O35" s="631"/>
      <c r="P35" s="45" t="s">
        <v>199</v>
      </c>
      <c r="Q35" s="45" t="s">
        <v>199</v>
      </c>
      <c r="R35" s="45" t="s">
        <v>199</v>
      </c>
      <c r="S35" s="45"/>
      <c r="T35" s="45"/>
      <c r="U35" s="45" t="s">
        <v>199</v>
      </c>
      <c r="V35" s="45" t="s">
        <v>199</v>
      </c>
      <c r="W35" s="45"/>
      <c r="X35" s="45"/>
      <c r="Y35" s="45" t="s">
        <v>199</v>
      </c>
    </row>
    <row r="36" spans="1:25" s="86" customFormat="1" ht="15.75" x14ac:dyDescent="0.2">
      <c r="A36" s="642"/>
      <c r="B36" s="355"/>
      <c r="C36" s="665" t="s">
        <v>290</v>
      </c>
      <c r="D36" s="666"/>
      <c r="E36" s="647"/>
      <c r="F36" s="374" t="s">
        <v>165</v>
      </c>
      <c r="G36" s="377">
        <v>2</v>
      </c>
      <c r="H36" s="395"/>
      <c r="I36" s="676"/>
      <c r="J36" s="336"/>
      <c r="K36" s="405"/>
      <c r="L36" s="336"/>
      <c r="M36" s="336"/>
      <c r="N36" s="336"/>
      <c r="O36" s="631"/>
      <c r="P36" s="45"/>
      <c r="Q36" s="45"/>
      <c r="R36" s="45"/>
      <c r="S36" s="45"/>
      <c r="T36" s="45"/>
      <c r="U36" s="45"/>
      <c r="V36" s="45"/>
      <c r="W36" s="45"/>
      <c r="X36" s="45"/>
      <c r="Y36" s="45"/>
    </row>
    <row r="37" spans="1:25" s="86" customFormat="1" ht="56.1" customHeight="1" x14ac:dyDescent="0.2">
      <c r="A37" s="642"/>
      <c r="B37" s="355"/>
      <c r="C37" s="665"/>
      <c r="D37" s="666"/>
      <c r="E37" s="637"/>
      <c r="F37" s="374" t="s">
        <v>166</v>
      </c>
      <c r="G37" s="377">
        <v>2</v>
      </c>
      <c r="H37" s="395"/>
      <c r="I37" s="641"/>
      <c r="J37" s="337"/>
      <c r="K37" s="337"/>
      <c r="L37" s="337"/>
      <c r="M37" s="337"/>
      <c r="N37" s="337"/>
      <c r="O37" s="631"/>
      <c r="P37" s="45"/>
      <c r="Q37" s="45"/>
      <c r="R37" s="45"/>
      <c r="S37" s="45"/>
      <c r="T37" s="45"/>
      <c r="U37" s="45"/>
      <c r="V37" s="45"/>
      <c r="W37" s="45"/>
      <c r="X37" s="45"/>
      <c r="Y37" s="45"/>
    </row>
    <row r="38" spans="1:25" s="86" customFormat="1" ht="15.75" x14ac:dyDescent="0.2">
      <c r="A38" s="642"/>
      <c r="B38" s="354" t="s">
        <v>369</v>
      </c>
      <c r="C38" s="335" t="s">
        <v>258</v>
      </c>
      <c r="D38" s="321"/>
      <c r="E38" s="609" t="s">
        <v>206</v>
      </c>
      <c r="F38" s="381" t="s">
        <v>167</v>
      </c>
      <c r="G38" s="376">
        <v>1</v>
      </c>
      <c r="H38" s="399">
        <v>1</v>
      </c>
      <c r="I38" s="638">
        <v>3</v>
      </c>
      <c r="J38" s="366">
        <v>6</v>
      </c>
      <c r="K38" s="407" t="s">
        <v>94</v>
      </c>
      <c r="L38" s="408"/>
      <c r="M38" s="366">
        <v>8</v>
      </c>
      <c r="N38" s="366"/>
      <c r="O38" s="631"/>
      <c r="P38" s="45" t="s">
        <v>199</v>
      </c>
      <c r="Q38" s="45" t="s">
        <v>199</v>
      </c>
      <c r="R38" s="45" t="s">
        <v>199</v>
      </c>
      <c r="S38" s="45"/>
      <c r="T38" s="45"/>
      <c r="U38" s="45" t="s">
        <v>199</v>
      </c>
      <c r="V38" s="45" t="s">
        <v>199</v>
      </c>
      <c r="W38" s="45"/>
      <c r="X38" s="45"/>
      <c r="Y38" s="45" t="s">
        <v>199</v>
      </c>
    </row>
    <row r="39" spans="1:25" s="86" customFormat="1" ht="23.1" customHeight="1" thickBot="1" x14ac:dyDescent="0.25">
      <c r="A39" s="604"/>
      <c r="B39" s="356"/>
      <c r="C39" s="669" t="s">
        <v>288</v>
      </c>
      <c r="D39" s="670"/>
      <c r="E39" s="601"/>
      <c r="F39" s="375" t="s">
        <v>160</v>
      </c>
      <c r="G39" s="378">
        <v>1</v>
      </c>
      <c r="H39" s="397"/>
      <c r="I39" s="639"/>
      <c r="J39" s="402"/>
      <c r="K39" s="338"/>
      <c r="L39" s="338"/>
      <c r="M39" s="338"/>
      <c r="N39" s="338"/>
      <c r="O39" s="632"/>
      <c r="P39" s="45"/>
      <c r="Q39" s="45"/>
      <c r="R39" s="45"/>
      <c r="S39" s="45"/>
      <c r="T39" s="45"/>
      <c r="U39" s="45"/>
      <c r="V39" s="45"/>
      <c r="W39" s="45"/>
      <c r="X39" s="45"/>
      <c r="Y39" s="45"/>
    </row>
    <row r="40" spans="1:25" s="86" customFormat="1" ht="16.5" thickTop="1" x14ac:dyDescent="0.2">
      <c r="A40" s="565" t="s">
        <v>385</v>
      </c>
      <c r="B40" s="339" t="s">
        <v>397</v>
      </c>
      <c r="C40" s="168" t="s">
        <v>209</v>
      </c>
      <c r="D40" s="99"/>
      <c r="E40" s="562" t="s">
        <v>206</v>
      </c>
      <c r="F40" s="384" t="s">
        <v>164</v>
      </c>
      <c r="G40" s="380">
        <v>1</v>
      </c>
      <c r="H40" s="398">
        <v>1</v>
      </c>
      <c r="I40" s="640">
        <v>3</v>
      </c>
      <c r="J40" s="429">
        <v>14</v>
      </c>
      <c r="K40" s="429"/>
      <c r="L40" s="430"/>
      <c r="M40" s="430">
        <v>10</v>
      </c>
      <c r="N40" s="429"/>
      <c r="O40" s="630">
        <f>SUM(J40:J43,L40:N43)</f>
        <v>44</v>
      </c>
      <c r="P40" s="45" t="s">
        <v>199</v>
      </c>
      <c r="Q40" s="45" t="s">
        <v>199</v>
      </c>
      <c r="R40" s="45" t="s">
        <v>199</v>
      </c>
      <c r="S40" s="45" t="s">
        <v>199</v>
      </c>
      <c r="T40" s="45" t="s">
        <v>199</v>
      </c>
      <c r="U40" s="45" t="s">
        <v>199</v>
      </c>
      <c r="V40" s="45" t="s">
        <v>199</v>
      </c>
      <c r="W40" s="45" t="s">
        <v>199</v>
      </c>
      <c r="X40" s="45" t="s">
        <v>199</v>
      </c>
      <c r="Y40" s="45" t="s">
        <v>199</v>
      </c>
    </row>
    <row r="41" spans="1:25" s="86" customFormat="1" ht="33" customHeight="1" x14ac:dyDescent="0.2">
      <c r="A41" s="642"/>
      <c r="B41" s="361"/>
      <c r="C41" s="645" t="s">
        <v>289</v>
      </c>
      <c r="D41" s="646"/>
      <c r="E41" s="637"/>
      <c r="F41" s="374" t="s">
        <v>160</v>
      </c>
      <c r="G41" s="377">
        <v>1</v>
      </c>
      <c r="H41" s="396"/>
      <c r="I41" s="641"/>
      <c r="J41" s="337"/>
      <c r="K41" s="337"/>
      <c r="L41" s="352"/>
      <c r="M41" s="352"/>
      <c r="N41" s="337"/>
      <c r="O41" s="631"/>
      <c r="P41" s="88"/>
      <c r="Q41" s="45"/>
      <c r="R41" s="45"/>
      <c r="S41" s="45"/>
      <c r="T41" s="45"/>
      <c r="U41" s="45"/>
      <c r="V41" s="45"/>
      <c r="W41" s="45"/>
      <c r="X41" s="45"/>
      <c r="Y41" s="45"/>
    </row>
    <row r="42" spans="1:25" s="86" customFormat="1" ht="15.75" x14ac:dyDescent="0.2">
      <c r="A42" s="642"/>
      <c r="B42" s="360" t="s">
        <v>398</v>
      </c>
      <c r="C42" s="335" t="s">
        <v>212</v>
      </c>
      <c r="D42" s="320"/>
      <c r="E42" s="609" t="s">
        <v>206</v>
      </c>
      <c r="F42" s="381" t="s">
        <v>164</v>
      </c>
      <c r="G42" s="376">
        <v>1</v>
      </c>
      <c r="H42" s="395">
        <v>1</v>
      </c>
      <c r="I42" s="638">
        <v>3</v>
      </c>
      <c r="J42" s="336"/>
      <c r="K42" s="366"/>
      <c r="L42" s="366"/>
      <c r="M42" s="366">
        <v>20</v>
      </c>
      <c r="N42" s="366"/>
      <c r="O42" s="631"/>
      <c r="P42" s="45" t="s">
        <v>199</v>
      </c>
      <c r="Q42" s="45"/>
      <c r="R42" s="45" t="s">
        <v>199</v>
      </c>
      <c r="S42" s="45"/>
      <c r="T42" s="45" t="s">
        <v>199</v>
      </c>
      <c r="U42" s="45" t="s">
        <v>199</v>
      </c>
      <c r="V42" s="45" t="s">
        <v>199</v>
      </c>
      <c r="W42" s="45" t="s">
        <v>199</v>
      </c>
      <c r="X42" s="45" t="s">
        <v>199</v>
      </c>
      <c r="Y42" s="45" t="s">
        <v>199</v>
      </c>
    </row>
    <row r="43" spans="1:25" s="86" customFormat="1" ht="16.5" thickBot="1" x14ac:dyDescent="0.25">
      <c r="A43" s="604"/>
      <c r="B43" s="356"/>
      <c r="C43" s="643"/>
      <c r="D43" s="644"/>
      <c r="E43" s="601"/>
      <c r="F43" s="375" t="s">
        <v>160</v>
      </c>
      <c r="G43" s="378">
        <v>1</v>
      </c>
      <c r="H43" s="397"/>
      <c r="I43" s="639"/>
      <c r="J43" s="338"/>
      <c r="K43" s="338"/>
      <c r="L43" s="338"/>
      <c r="M43" s="338"/>
      <c r="N43" s="338"/>
      <c r="O43" s="632"/>
      <c r="P43" s="33"/>
    </row>
    <row r="44" spans="1:25" s="86" customFormat="1" ht="16.5" thickTop="1" x14ac:dyDescent="0.2">
      <c r="A44" s="636" t="s">
        <v>88</v>
      </c>
      <c r="B44" s="636"/>
      <c r="C44" s="636"/>
      <c r="D44" s="636"/>
      <c r="E44" s="341"/>
      <c r="F44" s="341"/>
      <c r="G44" s="341"/>
      <c r="H44" s="347"/>
      <c r="I44" s="400">
        <f>SUM(I11:I43)</f>
        <v>30.057553956834532</v>
      </c>
      <c r="J44" s="409">
        <f>SUM(J11:J43)</f>
        <v>60.5</v>
      </c>
      <c r="K44" s="409" t="s">
        <v>303</v>
      </c>
      <c r="L44" s="337">
        <f>SUM(L11:L43)</f>
        <v>0</v>
      </c>
      <c r="M44" s="409">
        <f>SUM(M11:M43)</f>
        <v>128</v>
      </c>
      <c r="N44" s="410">
        <f>SUM(N11:N43)</f>
        <v>84</v>
      </c>
      <c r="O44" s="409">
        <f>SUM(O11:O43)</f>
        <v>249.5</v>
      </c>
      <c r="P44" s="33"/>
    </row>
    <row r="45" spans="1:25" s="86" customFormat="1" x14ac:dyDescent="0.2">
      <c r="A45" s="415"/>
      <c r="B45" s="94"/>
      <c r="C45" s="94"/>
      <c r="D45" s="416"/>
      <c r="E45" s="27" t="s">
        <v>41</v>
      </c>
      <c r="F45" s="27"/>
      <c r="G45" s="27"/>
      <c r="H45" s="36"/>
      <c r="I45" s="36" t="s">
        <v>42</v>
      </c>
      <c r="J45" s="94"/>
      <c r="K45" s="22"/>
      <c r="L45" s="33"/>
      <c r="M45" s="33"/>
      <c r="N45" s="33"/>
      <c r="O45" s="33"/>
      <c r="P45" s="33"/>
    </row>
    <row r="46" spans="1:25" s="86" customFormat="1" x14ac:dyDescent="0.2">
      <c r="A46" s="415"/>
      <c r="B46" s="21" t="s">
        <v>218</v>
      </c>
      <c r="C46" s="94"/>
      <c r="D46" s="94"/>
      <c r="E46" s="94"/>
      <c r="F46" s="94"/>
      <c r="G46" s="94"/>
      <c r="H46" s="94"/>
      <c r="I46" s="94"/>
      <c r="J46" s="94"/>
      <c r="K46" s="33"/>
      <c r="L46" s="33"/>
      <c r="M46" s="33"/>
      <c r="N46" s="33"/>
      <c r="O46" s="33"/>
      <c r="P46" s="33"/>
    </row>
    <row r="47" spans="1:25" s="86" customFormat="1" x14ac:dyDescent="0.2">
      <c r="A47" s="415"/>
      <c r="B47" s="139" t="s">
        <v>163</v>
      </c>
      <c r="C47" s="94"/>
      <c r="D47" s="94"/>
      <c r="E47" s="94"/>
      <c r="F47" s="94"/>
      <c r="G47" s="94"/>
      <c r="H47" s="94"/>
      <c r="I47" s="94"/>
      <c r="J47" s="94"/>
      <c r="K47" s="33"/>
      <c r="L47" s="33"/>
      <c r="M47" s="33"/>
      <c r="N47" s="33"/>
      <c r="O47" s="33"/>
      <c r="P47" s="33"/>
    </row>
    <row r="48" spans="1:25" s="93" customFormat="1" ht="19.5" customHeight="1" x14ac:dyDescent="0.2">
      <c r="A48" s="415"/>
      <c r="B48" s="139" t="s">
        <v>107</v>
      </c>
      <c r="C48" s="417"/>
      <c r="D48" s="417"/>
      <c r="E48" s="417"/>
      <c r="F48" s="417"/>
      <c r="G48" s="417"/>
      <c r="H48" s="417"/>
      <c r="I48" s="417"/>
      <c r="J48" s="417"/>
      <c r="K48" s="95"/>
      <c r="L48" s="95"/>
      <c r="M48" s="95"/>
      <c r="N48" s="33"/>
      <c r="O48" s="33"/>
      <c r="P48" s="33"/>
      <c r="Q48" s="86"/>
      <c r="R48" s="86"/>
    </row>
    <row r="49" spans="1:10" s="86" customFormat="1" x14ac:dyDescent="0.2">
      <c r="A49" s="415"/>
      <c r="B49" s="27" t="s">
        <v>93</v>
      </c>
      <c r="C49" s="415"/>
      <c r="D49" s="415"/>
      <c r="E49" s="415"/>
      <c r="F49" s="415"/>
      <c r="G49" s="415"/>
      <c r="H49" s="415"/>
      <c r="I49" s="415"/>
      <c r="J49" s="415"/>
    </row>
    <row r="50" spans="1:10" x14ac:dyDescent="0.2">
      <c r="A50" s="418"/>
      <c r="B50" s="139" t="s">
        <v>126</v>
      </c>
      <c r="C50" s="418"/>
      <c r="D50" s="418"/>
      <c r="E50" s="418"/>
      <c r="F50" s="418"/>
      <c r="G50" s="418"/>
      <c r="H50" s="418"/>
      <c r="I50" s="418"/>
      <c r="J50" s="418"/>
    </row>
    <row r="51" spans="1:10" x14ac:dyDescent="0.2">
      <c r="A51" s="418"/>
      <c r="B51" s="418"/>
      <c r="C51" s="418"/>
      <c r="D51" s="418"/>
      <c r="E51" s="418"/>
      <c r="F51" s="418"/>
      <c r="G51" s="418"/>
      <c r="H51" s="418"/>
      <c r="I51" s="418"/>
      <c r="J51" s="418"/>
    </row>
  </sheetData>
  <mergeCells count="59">
    <mergeCell ref="B9:B10"/>
    <mergeCell ref="I14:I22"/>
    <mergeCell ref="E29:E30"/>
    <mergeCell ref="C29:D30"/>
    <mergeCell ref="O33:O39"/>
    <mergeCell ref="C36:D37"/>
    <mergeCell ref="C34:D34"/>
    <mergeCell ref="C39:D39"/>
    <mergeCell ref="I11:I13"/>
    <mergeCell ref="C24:D24"/>
    <mergeCell ref="C28:D28"/>
    <mergeCell ref="I23:I28"/>
    <mergeCell ref="I35:I37"/>
    <mergeCell ref="I33:I34"/>
    <mergeCell ref="I31:I32"/>
    <mergeCell ref="I29:I30"/>
    <mergeCell ref="B1:O1"/>
    <mergeCell ref="B2:O2"/>
    <mergeCell ref="B3:O3"/>
    <mergeCell ref="B6:O6"/>
    <mergeCell ref="B5:O5"/>
    <mergeCell ref="B4:O4"/>
    <mergeCell ref="O11:O13"/>
    <mergeCell ref="A29:A32"/>
    <mergeCell ref="B7:O7"/>
    <mergeCell ref="B8:O8"/>
    <mergeCell ref="C9:D10"/>
    <mergeCell ref="E9:E10"/>
    <mergeCell ref="F9:F10"/>
    <mergeCell ref="K9:K10"/>
    <mergeCell ref="O9:O10"/>
    <mergeCell ref="J9:J10"/>
    <mergeCell ref="M9:M10"/>
    <mergeCell ref="N9:N10"/>
    <mergeCell ref="L9:L10"/>
    <mergeCell ref="A9:A10"/>
    <mergeCell ref="A11:A22"/>
    <mergeCell ref="A23:A28"/>
    <mergeCell ref="E11:E13"/>
    <mergeCell ref="E15:E18"/>
    <mergeCell ref="E19:E22"/>
    <mergeCell ref="E35:E37"/>
    <mergeCell ref="E33:E34"/>
    <mergeCell ref="E31:E32"/>
    <mergeCell ref="O23:O28"/>
    <mergeCell ref="O29:O32"/>
    <mergeCell ref="O14:O22"/>
    <mergeCell ref="A44:D44"/>
    <mergeCell ref="E42:E43"/>
    <mergeCell ref="E40:E41"/>
    <mergeCell ref="E38:E39"/>
    <mergeCell ref="I42:I43"/>
    <mergeCell ref="I40:I41"/>
    <mergeCell ref="I38:I39"/>
    <mergeCell ref="A40:A43"/>
    <mergeCell ref="A33:A39"/>
    <mergeCell ref="O40:O43"/>
    <mergeCell ref="C43:D43"/>
    <mergeCell ref="C41:D41"/>
  </mergeCells>
  <printOptions horizontalCentered="1" verticalCentered="1"/>
  <pageMargins left="0.19685039370078741" right="0.19685039370078741" top="0.19685039370078741" bottom="0.19685039370078741" header="0.31496062992125984" footer="0.31496062992125984"/>
  <pageSetup paperSize="9" scale="61" orientation="landscape" horizontalDpi="4294967294" r:id="rId1"/>
  <colBreaks count="1" manualBreakCount="1">
    <brk id="15" max="48"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zoomScaleNormal="100" workbookViewId="0">
      <selection activeCell="C15" sqref="C15:D15"/>
    </sheetView>
  </sheetViews>
  <sheetFormatPr baseColWidth="10" defaultColWidth="7.625" defaultRowHeight="14.25" x14ac:dyDescent="0.2"/>
  <cols>
    <col min="1" max="3" width="11.125" style="17" customWidth="1"/>
    <col min="4" max="6" width="30.625" style="17" customWidth="1"/>
    <col min="7" max="15" width="9.625" style="17" customWidth="1"/>
    <col min="16" max="16" width="16.875" style="17" customWidth="1"/>
    <col min="17" max="17" width="7.625" style="17"/>
    <col min="18" max="18" width="19.875" style="17" customWidth="1"/>
    <col min="19" max="255" width="7.625" style="17"/>
    <col min="256" max="256" width="11.875" style="17" customWidth="1"/>
    <col min="257" max="257" width="7.625" style="17"/>
    <col min="258" max="258" width="30.75" style="17" customWidth="1"/>
    <col min="259" max="259" width="11.875" style="17" customWidth="1"/>
    <col min="260" max="260" width="17.125" style="17" customWidth="1"/>
    <col min="261" max="261" width="7.625" style="17"/>
    <col min="262" max="262" width="17" style="17" customWidth="1"/>
    <col min="263" max="263" width="5.75" style="17" customWidth="1"/>
    <col min="264" max="264" width="7.625" style="17"/>
    <col min="265" max="266" width="10.875" style="17" customWidth="1"/>
    <col min="267" max="271" width="5.875" style="17" customWidth="1"/>
    <col min="272" max="272" width="46.375" style="17" customWidth="1"/>
    <col min="273" max="511" width="7.625" style="17"/>
    <col min="512" max="512" width="11.875" style="17" customWidth="1"/>
    <col min="513" max="513" width="7.625" style="17"/>
    <col min="514" max="514" width="30.75" style="17" customWidth="1"/>
    <col min="515" max="515" width="11.875" style="17" customWidth="1"/>
    <col min="516" max="516" width="17.125" style="17" customWidth="1"/>
    <col min="517" max="517" width="7.625" style="17"/>
    <col min="518" max="518" width="17" style="17" customWidth="1"/>
    <col min="519" max="519" width="5.75" style="17" customWidth="1"/>
    <col min="520" max="520" width="7.625" style="17"/>
    <col min="521" max="522" width="10.875" style="17" customWidth="1"/>
    <col min="523" max="527" width="5.875" style="17" customWidth="1"/>
    <col min="528" max="528" width="46.375" style="17" customWidth="1"/>
    <col min="529" max="767" width="7.625" style="17"/>
    <col min="768" max="768" width="11.875" style="17" customWidth="1"/>
    <col min="769" max="769" width="7.625" style="17"/>
    <col min="770" max="770" width="30.75" style="17" customWidth="1"/>
    <col min="771" max="771" width="11.875" style="17" customWidth="1"/>
    <col min="772" max="772" width="17.125" style="17" customWidth="1"/>
    <col min="773" max="773" width="7.625" style="17"/>
    <col min="774" max="774" width="17" style="17" customWidth="1"/>
    <col min="775" max="775" width="5.75" style="17" customWidth="1"/>
    <col min="776" max="776" width="7.625" style="17"/>
    <col min="777" max="778" width="10.875" style="17" customWidth="1"/>
    <col min="779" max="783" width="5.875" style="17" customWidth="1"/>
    <col min="784" max="784" width="46.375" style="17" customWidth="1"/>
    <col min="785" max="1023" width="7.625" style="17"/>
    <col min="1024" max="1024" width="11.875" style="17" customWidth="1"/>
    <col min="1025" max="1025" width="7.625" style="17"/>
    <col min="1026" max="1026" width="30.75" style="17" customWidth="1"/>
    <col min="1027" max="1027" width="11.875" style="17" customWidth="1"/>
    <col min="1028" max="1028" width="17.125" style="17" customWidth="1"/>
    <col min="1029" max="1029" width="7.625" style="17"/>
    <col min="1030" max="1030" width="17" style="17" customWidth="1"/>
    <col min="1031" max="1031" width="5.75" style="17" customWidth="1"/>
    <col min="1032" max="1032" width="7.625" style="17"/>
    <col min="1033" max="1034" width="10.875" style="17" customWidth="1"/>
    <col min="1035" max="1039" width="5.875" style="17" customWidth="1"/>
    <col min="1040" max="1040" width="46.375" style="17" customWidth="1"/>
    <col min="1041" max="1279" width="7.625" style="17"/>
    <col min="1280" max="1280" width="11.875" style="17" customWidth="1"/>
    <col min="1281" max="1281" width="7.625" style="17"/>
    <col min="1282" max="1282" width="30.75" style="17" customWidth="1"/>
    <col min="1283" max="1283" width="11.875" style="17" customWidth="1"/>
    <col min="1284" max="1284" width="17.125" style="17" customWidth="1"/>
    <col min="1285" max="1285" width="7.625" style="17"/>
    <col min="1286" max="1286" width="17" style="17" customWidth="1"/>
    <col min="1287" max="1287" width="5.75" style="17" customWidth="1"/>
    <col min="1288" max="1288" width="7.625" style="17"/>
    <col min="1289" max="1290" width="10.875" style="17" customWidth="1"/>
    <col min="1291" max="1295" width="5.875" style="17" customWidth="1"/>
    <col min="1296" max="1296" width="46.375" style="17" customWidth="1"/>
    <col min="1297" max="1535" width="7.625" style="17"/>
    <col min="1536" max="1536" width="11.875" style="17" customWidth="1"/>
    <col min="1537" max="1537" width="7.625" style="17"/>
    <col min="1538" max="1538" width="30.75" style="17" customWidth="1"/>
    <col min="1539" max="1539" width="11.875" style="17" customWidth="1"/>
    <col min="1540" max="1540" width="17.125" style="17" customWidth="1"/>
    <col min="1541" max="1541" width="7.625" style="17"/>
    <col min="1542" max="1542" width="17" style="17" customWidth="1"/>
    <col min="1543" max="1543" width="5.75" style="17" customWidth="1"/>
    <col min="1544" max="1544" width="7.625" style="17"/>
    <col min="1545" max="1546" width="10.875" style="17" customWidth="1"/>
    <col min="1547" max="1551" width="5.875" style="17" customWidth="1"/>
    <col min="1552" max="1552" width="46.375" style="17" customWidth="1"/>
    <col min="1553" max="1791" width="7.625" style="17"/>
    <col min="1792" max="1792" width="11.875" style="17" customWidth="1"/>
    <col min="1793" max="1793" width="7.625" style="17"/>
    <col min="1794" max="1794" width="30.75" style="17" customWidth="1"/>
    <col min="1795" max="1795" width="11.875" style="17" customWidth="1"/>
    <col min="1796" max="1796" width="17.125" style="17" customWidth="1"/>
    <col min="1797" max="1797" width="7.625" style="17"/>
    <col min="1798" max="1798" width="17" style="17" customWidth="1"/>
    <col min="1799" max="1799" width="5.75" style="17" customWidth="1"/>
    <col min="1800" max="1800" width="7.625" style="17"/>
    <col min="1801" max="1802" width="10.875" style="17" customWidth="1"/>
    <col min="1803" max="1807" width="5.875" style="17" customWidth="1"/>
    <col min="1808" max="1808" width="46.375" style="17" customWidth="1"/>
    <col min="1809" max="2047" width="7.625" style="17"/>
    <col min="2048" max="2048" width="11.875" style="17" customWidth="1"/>
    <col min="2049" max="2049" width="7.625" style="17"/>
    <col min="2050" max="2050" width="30.75" style="17" customWidth="1"/>
    <col min="2051" max="2051" width="11.875" style="17" customWidth="1"/>
    <col min="2052" max="2052" width="17.125" style="17" customWidth="1"/>
    <col min="2053" max="2053" width="7.625" style="17"/>
    <col min="2054" max="2054" width="17" style="17" customWidth="1"/>
    <col min="2055" max="2055" width="5.75" style="17" customWidth="1"/>
    <col min="2056" max="2056" width="7.625" style="17"/>
    <col min="2057" max="2058" width="10.875" style="17" customWidth="1"/>
    <col min="2059" max="2063" width="5.875" style="17" customWidth="1"/>
    <col min="2064" max="2064" width="46.375" style="17" customWidth="1"/>
    <col min="2065" max="2303" width="7.625" style="17"/>
    <col min="2304" max="2304" width="11.875" style="17" customWidth="1"/>
    <col min="2305" max="2305" width="7.625" style="17"/>
    <col min="2306" max="2306" width="30.75" style="17" customWidth="1"/>
    <col min="2307" max="2307" width="11.875" style="17" customWidth="1"/>
    <col min="2308" max="2308" width="17.125" style="17" customWidth="1"/>
    <col min="2309" max="2309" width="7.625" style="17"/>
    <col min="2310" max="2310" width="17" style="17" customWidth="1"/>
    <col min="2311" max="2311" width="5.75" style="17" customWidth="1"/>
    <col min="2312" max="2312" width="7.625" style="17"/>
    <col min="2313" max="2314" width="10.875" style="17" customWidth="1"/>
    <col min="2315" max="2319" width="5.875" style="17" customWidth="1"/>
    <col min="2320" max="2320" width="46.375" style="17" customWidth="1"/>
    <col min="2321" max="2559" width="7.625" style="17"/>
    <col min="2560" max="2560" width="11.875" style="17" customWidth="1"/>
    <col min="2561" max="2561" width="7.625" style="17"/>
    <col min="2562" max="2562" width="30.75" style="17" customWidth="1"/>
    <col min="2563" max="2563" width="11.875" style="17" customWidth="1"/>
    <col min="2564" max="2564" width="17.125" style="17" customWidth="1"/>
    <col min="2565" max="2565" width="7.625" style="17"/>
    <col min="2566" max="2566" width="17" style="17" customWidth="1"/>
    <col min="2567" max="2567" width="5.75" style="17" customWidth="1"/>
    <col min="2568" max="2568" width="7.625" style="17"/>
    <col min="2569" max="2570" width="10.875" style="17" customWidth="1"/>
    <col min="2571" max="2575" width="5.875" style="17" customWidth="1"/>
    <col min="2576" max="2576" width="46.375" style="17" customWidth="1"/>
    <col min="2577" max="2815" width="7.625" style="17"/>
    <col min="2816" max="2816" width="11.875" style="17" customWidth="1"/>
    <col min="2817" max="2817" width="7.625" style="17"/>
    <col min="2818" max="2818" width="30.75" style="17" customWidth="1"/>
    <col min="2819" max="2819" width="11.875" style="17" customWidth="1"/>
    <col min="2820" max="2820" width="17.125" style="17" customWidth="1"/>
    <col min="2821" max="2821" width="7.625" style="17"/>
    <col min="2822" max="2822" width="17" style="17" customWidth="1"/>
    <col min="2823" max="2823" width="5.75" style="17" customWidth="1"/>
    <col min="2824" max="2824" width="7.625" style="17"/>
    <col min="2825" max="2826" width="10.875" style="17" customWidth="1"/>
    <col min="2827" max="2831" width="5.875" style="17" customWidth="1"/>
    <col min="2832" max="2832" width="46.375" style="17" customWidth="1"/>
    <col min="2833" max="3071" width="7.625" style="17"/>
    <col min="3072" max="3072" width="11.875" style="17" customWidth="1"/>
    <col min="3073" max="3073" width="7.625" style="17"/>
    <col min="3074" max="3074" width="30.75" style="17" customWidth="1"/>
    <col min="3075" max="3075" width="11.875" style="17" customWidth="1"/>
    <col min="3076" max="3076" width="17.125" style="17" customWidth="1"/>
    <col min="3077" max="3077" width="7.625" style="17"/>
    <col min="3078" max="3078" width="17" style="17" customWidth="1"/>
    <col min="3079" max="3079" width="5.75" style="17" customWidth="1"/>
    <col min="3080" max="3080" width="7.625" style="17"/>
    <col min="3081" max="3082" width="10.875" style="17" customWidth="1"/>
    <col min="3083" max="3087" width="5.875" style="17" customWidth="1"/>
    <col min="3088" max="3088" width="46.375" style="17" customWidth="1"/>
    <col min="3089" max="3327" width="7.625" style="17"/>
    <col min="3328" max="3328" width="11.875" style="17" customWidth="1"/>
    <col min="3329" max="3329" width="7.625" style="17"/>
    <col min="3330" max="3330" width="30.75" style="17" customWidth="1"/>
    <col min="3331" max="3331" width="11.875" style="17" customWidth="1"/>
    <col min="3332" max="3332" width="17.125" style="17" customWidth="1"/>
    <col min="3333" max="3333" width="7.625" style="17"/>
    <col min="3334" max="3334" width="17" style="17" customWidth="1"/>
    <col min="3335" max="3335" width="5.75" style="17" customWidth="1"/>
    <col min="3336" max="3336" width="7.625" style="17"/>
    <col min="3337" max="3338" width="10.875" style="17" customWidth="1"/>
    <col min="3339" max="3343" width="5.875" style="17" customWidth="1"/>
    <col min="3344" max="3344" width="46.375" style="17" customWidth="1"/>
    <col min="3345" max="3583" width="7.625" style="17"/>
    <col min="3584" max="3584" width="11.875" style="17" customWidth="1"/>
    <col min="3585" max="3585" width="7.625" style="17"/>
    <col min="3586" max="3586" width="30.75" style="17" customWidth="1"/>
    <col min="3587" max="3587" width="11.875" style="17" customWidth="1"/>
    <col min="3588" max="3588" width="17.125" style="17" customWidth="1"/>
    <col min="3589" max="3589" width="7.625" style="17"/>
    <col min="3590" max="3590" width="17" style="17" customWidth="1"/>
    <col min="3591" max="3591" width="5.75" style="17" customWidth="1"/>
    <col min="3592" max="3592" width="7.625" style="17"/>
    <col min="3593" max="3594" width="10.875" style="17" customWidth="1"/>
    <col min="3595" max="3599" width="5.875" style="17" customWidth="1"/>
    <col min="3600" max="3600" width="46.375" style="17" customWidth="1"/>
    <col min="3601" max="3839" width="7.625" style="17"/>
    <col min="3840" max="3840" width="11.875" style="17" customWidth="1"/>
    <col min="3841" max="3841" width="7.625" style="17"/>
    <col min="3842" max="3842" width="30.75" style="17" customWidth="1"/>
    <col min="3843" max="3843" width="11.875" style="17" customWidth="1"/>
    <col min="3844" max="3844" width="17.125" style="17" customWidth="1"/>
    <col min="3845" max="3845" width="7.625" style="17"/>
    <col min="3846" max="3846" width="17" style="17" customWidth="1"/>
    <col min="3847" max="3847" width="5.75" style="17" customWidth="1"/>
    <col min="3848" max="3848" width="7.625" style="17"/>
    <col min="3849" max="3850" width="10.875" style="17" customWidth="1"/>
    <col min="3851" max="3855" width="5.875" style="17" customWidth="1"/>
    <col min="3856" max="3856" width="46.375" style="17" customWidth="1"/>
    <col min="3857" max="4095" width="7.625" style="17"/>
    <col min="4096" max="4096" width="11.875" style="17" customWidth="1"/>
    <col min="4097" max="4097" width="7.625" style="17"/>
    <col min="4098" max="4098" width="30.75" style="17" customWidth="1"/>
    <col min="4099" max="4099" width="11.875" style="17" customWidth="1"/>
    <col min="4100" max="4100" width="17.125" style="17" customWidth="1"/>
    <col min="4101" max="4101" width="7.625" style="17"/>
    <col min="4102" max="4102" width="17" style="17" customWidth="1"/>
    <col min="4103" max="4103" width="5.75" style="17" customWidth="1"/>
    <col min="4104" max="4104" width="7.625" style="17"/>
    <col min="4105" max="4106" width="10.875" style="17" customWidth="1"/>
    <col min="4107" max="4111" width="5.875" style="17" customWidth="1"/>
    <col min="4112" max="4112" width="46.375" style="17" customWidth="1"/>
    <col min="4113" max="4351" width="7.625" style="17"/>
    <col min="4352" max="4352" width="11.875" style="17" customWidth="1"/>
    <col min="4353" max="4353" width="7.625" style="17"/>
    <col min="4354" max="4354" width="30.75" style="17" customWidth="1"/>
    <col min="4355" max="4355" width="11.875" style="17" customWidth="1"/>
    <col min="4356" max="4356" width="17.125" style="17" customWidth="1"/>
    <col min="4357" max="4357" width="7.625" style="17"/>
    <col min="4358" max="4358" width="17" style="17" customWidth="1"/>
    <col min="4359" max="4359" width="5.75" style="17" customWidth="1"/>
    <col min="4360" max="4360" width="7.625" style="17"/>
    <col min="4361" max="4362" width="10.875" style="17" customWidth="1"/>
    <col min="4363" max="4367" width="5.875" style="17" customWidth="1"/>
    <col min="4368" max="4368" width="46.375" style="17" customWidth="1"/>
    <col min="4369" max="4607" width="7.625" style="17"/>
    <col min="4608" max="4608" width="11.875" style="17" customWidth="1"/>
    <col min="4609" max="4609" width="7.625" style="17"/>
    <col min="4610" max="4610" width="30.75" style="17" customWidth="1"/>
    <col min="4611" max="4611" width="11.875" style="17" customWidth="1"/>
    <col min="4612" max="4612" width="17.125" style="17" customWidth="1"/>
    <col min="4613" max="4613" width="7.625" style="17"/>
    <col min="4614" max="4614" width="17" style="17" customWidth="1"/>
    <col min="4615" max="4615" width="5.75" style="17" customWidth="1"/>
    <col min="4616" max="4616" width="7.625" style="17"/>
    <col min="4617" max="4618" width="10.875" style="17" customWidth="1"/>
    <col min="4619" max="4623" width="5.875" style="17" customWidth="1"/>
    <col min="4624" max="4624" width="46.375" style="17" customWidth="1"/>
    <col min="4625" max="4863" width="7.625" style="17"/>
    <col min="4864" max="4864" width="11.875" style="17" customWidth="1"/>
    <col min="4865" max="4865" width="7.625" style="17"/>
    <col min="4866" max="4866" width="30.75" style="17" customWidth="1"/>
    <col min="4867" max="4867" width="11.875" style="17" customWidth="1"/>
    <col min="4868" max="4868" width="17.125" style="17" customWidth="1"/>
    <col min="4869" max="4869" width="7.625" style="17"/>
    <col min="4870" max="4870" width="17" style="17" customWidth="1"/>
    <col min="4871" max="4871" width="5.75" style="17" customWidth="1"/>
    <col min="4872" max="4872" width="7.625" style="17"/>
    <col min="4873" max="4874" width="10.875" style="17" customWidth="1"/>
    <col min="4875" max="4879" width="5.875" style="17" customWidth="1"/>
    <col min="4880" max="4880" width="46.375" style="17" customWidth="1"/>
    <col min="4881" max="5119" width="7.625" style="17"/>
    <col min="5120" max="5120" width="11.875" style="17" customWidth="1"/>
    <col min="5121" max="5121" width="7.625" style="17"/>
    <col min="5122" max="5122" width="30.75" style="17" customWidth="1"/>
    <col min="5123" max="5123" width="11.875" style="17" customWidth="1"/>
    <col min="5124" max="5124" width="17.125" style="17" customWidth="1"/>
    <col min="5125" max="5125" width="7.625" style="17"/>
    <col min="5126" max="5126" width="17" style="17" customWidth="1"/>
    <col min="5127" max="5127" width="5.75" style="17" customWidth="1"/>
    <col min="5128" max="5128" width="7.625" style="17"/>
    <col min="5129" max="5130" width="10.875" style="17" customWidth="1"/>
    <col min="5131" max="5135" width="5.875" style="17" customWidth="1"/>
    <col min="5136" max="5136" width="46.375" style="17" customWidth="1"/>
    <col min="5137" max="5375" width="7.625" style="17"/>
    <col min="5376" max="5376" width="11.875" style="17" customWidth="1"/>
    <col min="5377" max="5377" width="7.625" style="17"/>
    <col min="5378" max="5378" width="30.75" style="17" customWidth="1"/>
    <col min="5379" max="5379" width="11.875" style="17" customWidth="1"/>
    <col min="5380" max="5380" width="17.125" style="17" customWidth="1"/>
    <col min="5381" max="5381" width="7.625" style="17"/>
    <col min="5382" max="5382" width="17" style="17" customWidth="1"/>
    <col min="5383" max="5383" width="5.75" style="17" customWidth="1"/>
    <col min="5384" max="5384" width="7.625" style="17"/>
    <col min="5385" max="5386" width="10.875" style="17" customWidth="1"/>
    <col min="5387" max="5391" width="5.875" style="17" customWidth="1"/>
    <col min="5392" max="5392" width="46.375" style="17" customWidth="1"/>
    <col min="5393" max="5631" width="7.625" style="17"/>
    <col min="5632" max="5632" width="11.875" style="17" customWidth="1"/>
    <col min="5633" max="5633" width="7.625" style="17"/>
    <col min="5634" max="5634" width="30.75" style="17" customWidth="1"/>
    <col min="5635" max="5635" width="11.875" style="17" customWidth="1"/>
    <col min="5636" max="5636" width="17.125" style="17" customWidth="1"/>
    <col min="5637" max="5637" width="7.625" style="17"/>
    <col min="5638" max="5638" width="17" style="17" customWidth="1"/>
    <col min="5639" max="5639" width="5.75" style="17" customWidth="1"/>
    <col min="5640" max="5640" width="7.625" style="17"/>
    <col min="5641" max="5642" width="10.875" style="17" customWidth="1"/>
    <col min="5643" max="5647" width="5.875" style="17" customWidth="1"/>
    <col min="5648" max="5648" width="46.375" style="17" customWidth="1"/>
    <col min="5649" max="5887" width="7.625" style="17"/>
    <col min="5888" max="5888" width="11.875" style="17" customWidth="1"/>
    <col min="5889" max="5889" width="7.625" style="17"/>
    <col min="5890" max="5890" width="30.75" style="17" customWidth="1"/>
    <col min="5891" max="5891" width="11.875" style="17" customWidth="1"/>
    <col min="5892" max="5892" width="17.125" style="17" customWidth="1"/>
    <col min="5893" max="5893" width="7.625" style="17"/>
    <col min="5894" max="5894" width="17" style="17" customWidth="1"/>
    <col min="5895" max="5895" width="5.75" style="17" customWidth="1"/>
    <col min="5896" max="5896" width="7.625" style="17"/>
    <col min="5897" max="5898" width="10.875" style="17" customWidth="1"/>
    <col min="5899" max="5903" width="5.875" style="17" customWidth="1"/>
    <col min="5904" max="5904" width="46.375" style="17" customWidth="1"/>
    <col min="5905" max="6143" width="7.625" style="17"/>
    <col min="6144" max="6144" width="11.875" style="17" customWidth="1"/>
    <col min="6145" max="6145" width="7.625" style="17"/>
    <col min="6146" max="6146" width="30.75" style="17" customWidth="1"/>
    <col min="6147" max="6147" width="11.875" style="17" customWidth="1"/>
    <col min="6148" max="6148" width="17.125" style="17" customWidth="1"/>
    <col min="6149" max="6149" width="7.625" style="17"/>
    <col min="6150" max="6150" width="17" style="17" customWidth="1"/>
    <col min="6151" max="6151" width="5.75" style="17" customWidth="1"/>
    <col min="6152" max="6152" width="7.625" style="17"/>
    <col min="6153" max="6154" width="10.875" style="17" customWidth="1"/>
    <col min="6155" max="6159" width="5.875" style="17" customWidth="1"/>
    <col min="6160" max="6160" width="46.375" style="17" customWidth="1"/>
    <col min="6161" max="6399" width="7.625" style="17"/>
    <col min="6400" max="6400" width="11.875" style="17" customWidth="1"/>
    <col min="6401" max="6401" width="7.625" style="17"/>
    <col min="6402" max="6402" width="30.75" style="17" customWidth="1"/>
    <col min="6403" max="6403" width="11.875" style="17" customWidth="1"/>
    <col min="6404" max="6404" width="17.125" style="17" customWidth="1"/>
    <col min="6405" max="6405" width="7.625" style="17"/>
    <col min="6406" max="6406" width="17" style="17" customWidth="1"/>
    <col min="6407" max="6407" width="5.75" style="17" customWidth="1"/>
    <col min="6408" max="6408" width="7.625" style="17"/>
    <col min="6409" max="6410" width="10.875" style="17" customWidth="1"/>
    <col min="6411" max="6415" width="5.875" style="17" customWidth="1"/>
    <col min="6416" max="6416" width="46.375" style="17" customWidth="1"/>
    <col min="6417" max="6655" width="7.625" style="17"/>
    <col min="6656" max="6656" width="11.875" style="17" customWidth="1"/>
    <col min="6657" max="6657" width="7.625" style="17"/>
    <col min="6658" max="6658" width="30.75" style="17" customWidth="1"/>
    <col min="6659" max="6659" width="11.875" style="17" customWidth="1"/>
    <col min="6660" max="6660" width="17.125" style="17" customWidth="1"/>
    <col min="6661" max="6661" width="7.625" style="17"/>
    <col min="6662" max="6662" width="17" style="17" customWidth="1"/>
    <col min="6663" max="6663" width="5.75" style="17" customWidth="1"/>
    <col min="6664" max="6664" width="7.625" style="17"/>
    <col min="6665" max="6666" width="10.875" style="17" customWidth="1"/>
    <col min="6667" max="6671" width="5.875" style="17" customWidth="1"/>
    <col min="6672" max="6672" width="46.375" style="17" customWidth="1"/>
    <col min="6673" max="6911" width="7.625" style="17"/>
    <col min="6912" max="6912" width="11.875" style="17" customWidth="1"/>
    <col min="6913" max="6913" width="7.625" style="17"/>
    <col min="6914" max="6914" width="30.75" style="17" customWidth="1"/>
    <col min="6915" max="6915" width="11.875" style="17" customWidth="1"/>
    <col min="6916" max="6916" width="17.125" style="17" customWidth="1"/>
    <col min="6917" max="6917" width="7.625" style="17"/>
    <col min="6918" max="6918" width="17" style="17" customWidth="1"/>
    <col min="6919" max="6919" width="5.75" style="17" customWidth="1"/>
    <col min="6920" max="6920" width="7.625" style="17"/>
    <col min="6921" max="6922" width="10.875" style="17" customWidth="1"/>
    <col min="6923" max="6927" width="5.875" style="17" customWidth="1"/>
    <col min="6928" max="6928" width="46.375" style="17" customWidth="1"/>
    <col min="6929" max="7167" width="7.625" style="17"/>
    <col min="7168" max="7168" width="11.875" style="17" customWidth="1"/>
    <col min="7169" max="7169" width="7.625" style="17"/>
    <col min="7170" max="7170" width="30.75" style="17" customWidth="1"/>
    <col min="7171" max="7171" width="11.875" style="17" customWidth="1"/>
    <col min="7172" max="7172" width="17.125" style="17" customWidth="1"/>
    <col min="7173" max="7173" width="7.625" style="17"/>
    <col min="7174" max="7174" width="17" style="17" customWidth="1"/>
    <col min="7175" max="7175" width="5.75" style="17" customWidth="1"/>
    <col min="7176" max="7176" width="7.625" style="17"/>
    <col min="7177" max="7178" width="10.875" style="17" customWidth="1"/>
    <col min="7179" max="7183" width="5.875" style="17" customWidth="1"/>
    <col min="7184" max="7184" width="46.375" style="17" customWidth="1"/>
    <col min="7185" max="7423" width="7.625" style="17"/>
    <col min="7424" max="7424" width="11.875" style="17" customWidth="1"/>
    <col min="7425" max="7425" width="7.625" style="17"/>
    <col min="7426" max="7426" width="30.75" style="17" customWidth="1"/>
    <col min="7427" max="7427" width="11.875" style="17" customWidth="1"/>
    <col min="7428" max="7428" width="17.125" style="17" customWidth="1"/>
    <col min="7429" max="7429" width="7.625" style="17"/>
    <col min="7430" max="7430" width="17" style="17" customWidth="1"/>
    <col min="7431" max="7431" width="5.75" style="17" customWidth="1"/>
    <col min="7432" max="7432" width="7.625" style="17"/>
    <col min="7433" max="7434" width="10.875" style="17" customWidth="1"/>
    <col min="7435" max="7439" width="5.875" style="17" customWidth="1"/>
    <col min="7440" max="7440" width="46.375" style="17" customWidth="1"/>
    <col min="7441" max="7679" width="7.625" style="17"/>
    <col min="7680" max="7680" width="11.875" style="17" customWidth="1"/>
    <col min="7681" max="7681" width="7.625" style="17"/>
    <col min="7682" max="7682" width="30.75" style="17" customWidth="1"/>
    <col min="7683" max="7683" width="11.875" style="17" customWidth="1"/>
    <col min="7684" max="7684" width="17.125" style="17" customWidth="1"/>
    <col min="7685" max="7685" width="7.625" style="17"/>
    <col min="7686" max="7686" width="17" style="17" customWidth="1"/>
    <col min="7687" max="7687" width="5.75" style="17" customWidth="1"/>
    <col min="7688" max="7688" width="7.625" style="17"/>
    <col min="7689" max="7690" width="10.875" style="17" customWidth="1"/>
    <col min="7691" max="7695" width="5.875" style="17" customWidth="1"/>
    <col min="7696" max="7696" width="46.375" style="17" customWidth="1"/>
    <col min="7697" max="7935" width="7.625" style="17"/>
    <col min="7936" max="7936" width="11.875" style="17" customWidth="1"/>
    <col min="7937" max="7937" width="7.625" style="17"/>
    <col min="7938" max="7938" width="30.75" style="17" customWidth="1"/>
    <col min="7939" max="7939" width="11.875" style="17" customWidth="1"/>
    <col min="7940" max="7940" width="17.125" style="17" customWidth="1"/>
    <col min="7941" max="7941" width="7.625" style="17"/>
    <col min="7942" max="7942" width="17" style="17" customWidth="1"/>
    <col min="7943" max="7943" width="5.75" style="17" customWidth="1"/>
    <col min="7944" max="7944" width="7.625" style="17"/>
    <col min="7945" max="7946" width="10.875" style="17" customWidth="1"/>
    <col min="7947" max="7951" width="5.875" style="17" customWidth="1"/>
    <col min="7952" max="7952" width="46.375" style="17" customWidth="1"/>
    <col min="7953" max="8191" width="7.625" style="17"/>
    <col min="8192" max="8192" width="11.875" style="17" customWidth="1"/>
    <col min="8193" max="8193" width="7.625" style="17"/>
    <col min="8194" max="8194" width="30.75" style="17" customWidth="1"/>
    <col min="8195" max="8195" width="11.875" style="17" customWidth="1"/>
    <col min="8196" max="8196" width="17.125" style="17" customWidth="1"/>
    <col min="8197" max="8197" width="7.625" style="17"/>
    <col min="8198" max="8198" width="17" style="17" customWidth="1"/>
    <col min="8199" max="8199" width="5.75" style="17" customWidth="1"/>
    <col min="8200" max="8200" width="7.625" style="17"/>
    <col min="8201" max="8202" width="10.875" style="17" customWidth="1"/>
    <col min="8203" max="8207" width="5.875" style="17" customWidth="1"/>
    <col min="8208" max="8208" width="46.375" style="17" customWidth="1"/>
    <col min="8209" max="8447" width="7.625" style="17"/>
    <col min="8448" max="8448" width="11.875" style="17" customWidth="1"/>
    <col min="8449" max="8449" width="7.625" style="17"/>
    <col min="8450" max="8450" width="30.75" style="17" customWidth="1"/>
    <col min="8451" max="8451" width="11.875" style="17" customWidth="1"/>
    <col min="8452" max="8452" width="17.125" style="17" customWidth="1"/>
    <col min="8453" max="8453" width="7.625" style="17"/>
    <col min="8454" max="8454" width="17" style="17" customWidth="1"/>
    <col min="8455" max="8455" width="5.75" style="17" customWidth="1"/>
    <col min="8456" max="8456" width="7.625" style="17"/>
    <col min="8457" max="8458" width="10.875" style="17" customWidth="1"/>
    <col min="8459" max="8463" width="5.875" style="17" customWidth="1"/>
    <col min="8464" max="8464" width="46.375" style="17" customWidth="1"/>
    <col min="8465" max="8703" width="7.625" style="17"/>
    <col min="8704" max="8704" width="11.875" style="17" customWidth="1"/>
    <col min="8705" max="8705" width="7.625" style="17"/>
    <col min="8706" max="8706" width="30.75" style="17" customWidth="1"/>
    <col min="8707" max="8707" width="11.875" style="17" customWidth="1"/>
    <col min="8708" max="8708" width="17.125" style="17" customWidth="1"/>
    <col min="8709" max="8709" width="7.625" style="17"/>
    <col min="8710" max="8710" width="17" style="17" customWidth="1"/>
    <col min="8711" max="8711" width="5.75" style="17" customWidth="1"/>
    <col min="8712" max="8712" width="7.625" style="17"/>
    <col min="8713" max="8714" width="10.875" style="17" customWidth="1"/>
    <col min="8715" max="8719" width="5.875" style="17" customWidth="1"/>
    <col min="8720" max="8720" width="46.375" style="17" customWidth="1"/>
    <col min="8721" max="8959" width="7.625" style="17"/>
    <col min="8960" max="8960" width="11.875" style="17" customWidth="1"/>
    <col min="8961" max="8961" width="7.625" style="17"/>
    <col min="8962" max="8962" width="30.75" style="17" customWidth="1"/>
    <col min="8963" max="8963" width="11.875" style="17" customWidth="1"/>
    <col min="8964" max="8964" width="17.125" style="17" customWidth="1"/>
    <col min="8965" max="8965" width="7.625" style="17"/>
    <col min="8966" max="8966" width="17" style="17" customWidth="1"/>
    <col min="8967" max="8967" width="5.75" style="17" customWidth="1"/>
    <col min="8968" max="8968" width="7.625" style="17"/>
    <col min="8969" max="8970" width="10.875" style="17" customWidth="1"/>
    <col min="8971" max="8975" width="5.875" style="17" customWidth="1"/>
    <col min="8976" max="8976" width="46.375" style="17" customWidth="1"/>
    <col min="8977" max="9215" width="7.625" style="17"/>
    <col min="9216" max="9216" width="11.875" style="17" customWidth="1"/>
    <col min="9217" max="9217" width="7.625" style="17"/>
    <col min="9218" max="9218" width="30.75" style="17" customWidth="1"/>
    <col min="9219" max="9219" width="11.875" style="17" customWidth="1"/>
    <col min="9220" max="9220" width="17.125" style="17" customWidth="1"/>
    <col min="9221" max="9221" width="7.625" style="17"/>
    <col min="9222" max="9222" width="17" style="17" customWidth="1"/>
    <col min="9223" max="9223" width="5.75" style="17" customWidth="1"/>
    <col min="9224" max="9224" width="7.625" style="17"/>
    <col min="9225" max="9226" width="10.875" style="17" customWidth="1"/>
    <col min="9227" max="9231" width="5.875" style="17" customWidth="1"/>
    <col min="9232" max="9232" width="46.375" style="17" customWidth="1"/>
    <col min="9233" max="9471" width="7.625" style="17"/>
    <col min="9472" max="9472" width="11.875" style="17" customWidth="1"/>
    <col min="9473" max="9473" width="7.625" style="17"/>
    <col min="9474" max="9474" width="30.75" style="17" customWidth="1"/>
    <col min="9475" max="9475" width="11.875" style="17" customWidth="1"/>
    <col min="9476" max="9476" width="17.125" style="17" customWidth="1"/>
    <col min="9477" max="9477" width="7.625" style="17"/>
    <col min="9478" max="9478" width="17" style="17" customWidth="1"/>
    <col min="9479" max="9479" width="5.75" style="17" customWidth="1"/>
    <col min="9480" max="9480" width="7.625" style="17"/>
    <col min="9481" max="9482" width="10.875" style="17" customWidth="1"/>
    <col min="9483" max="9487" width="5.875" style="17" customWidth="1"/>
    <col min="9488" max="9488" width="46.375" style="17" customWidth="1"/>
    <col min="9489" max="9727" width="7.625" style="17"/>
    <col min="9728" max="9728" width="11.875" style="17" customWidth="1"/>
    <col min="9729" max="9729" width="7.625" style="17"/>
    <col min="9730" max="9730" width="30.75" style="17" customWidth="1"/>
    <col min="9731" max="9731" width="11.875" style="17" customWidth="1"/>
    <col min="9732" max="9732" width="17.125" style="17" customWidth="1"/>
    <col min="9733" max="9733" width="7.625" style="17"/>
    <col min="9734" max="9734" width="17" style="17" customWidth="1"/>
    <col min="9735" max="9735" width="5.75" style="17" customWidth="1"/>
    <col min="9736" max="9736" width="7.625" style="17"/>
    <col min="9737" max="9738" width="10.875" style="17" customWidth="1"/>
    <col min="9739" max="9743" width="5.875" style="17" customWidth="1"/>
    <col min="9744" max="9744" width="46.375" style="17" customWidth="1"/>
    <col min="9745" max="9983" width="7.625" style="17"/>
    <col min="9984" max="9984" width="11.875" style="17" customWidth="1"/>
    <col min="9985" max="9985" width="7.625" style="17"/>
    <col min="9986" max="9986" width="30.75" style="17" customWidth="1"/>
    <col min="9987" max="9987" width="11.875" style="17" customWidth="1"/>
    <col min="9988" max="9988" width="17.125" style="17" customWidth="1"/>
    <col min="9989" max="9989" width="7.625" style="17"/>
    <col min="9990" max="9990" width="17" style="17" customWidth="1"/>
    <col min="9991" max="9991" width="5.75" style="17" customWidth="1"/>
    <col min="9992" max="9992" width="7.625" style="17"/>
    <col min="9993" max="9994" width="10.875" style="17" customWidth="1"/>
    <col min="9995" max="9999" width="5.875" style="17" customWidth="1"/>
    <col min="10000" max="10000" width="46.375" style="17" customWidth="1"/>
    <col min="10001" max="10239" width="7.625" style="17"/>
    <col min="10240" max="10240" width="11.875" style="17" customWidth="1"/>
    <col min="10241" max="10241" width="7.625" style="17"/>
    <col min="10242" max="10242" width="30.75" style="17" customWidth="1"/>
    <col min="10243" max="10243" width="11.875" style="17" customWidth="1"/>
    <col min="10244" max="10244" width="17.125" style="17" customWidth="1"/>
    <col min="10245" max="10245" width="7.625" style="17"/>
    <col min="10246" max="10246" width="17" style="17" customWidth="1"/>
    <col min="10247" max="10247" width="5.75" style="17" customWidth="1"/>
    <col min="10248" max="10248" width="7.625" style="17"/>
    <col min="10249" max="10250" width="10.875" style="17" customWidth="1"/>
    <col min="10251" max="10255" width="5.875" style="17" customWidth="1"/>
    <col min="10256" max="10256" width="46.375" style="17" customWidth="1"/>
    <col min="10257" max="10495" width="7.625" style="17"/>
    <col min="10496" max="10496" width="11.875" style="17" customWidth="1"/>
    <col min="10497" max="10497" width="7.625" style="17"/>
    <col min="10498" max="10498" width="30.75" style="17" customWidth="1"/>
    <col min="10499" max="10499" width="11.875" style="17" customWidth="1"/>
    <col min="10500" max="10500" width="17.125" style="17" customWidth="1"/>
    <col min="10501" max="10501" width="7.625" style="17"/>
    <col min="10502" max="10502" width="17" style="17" customWidth="1"/>
    <col min="10503" max="10503" width="5.75" style="17" customWidth="1"/>
    <col min="10504" max="10504" width="7.625" style="17"/>
    <col min="10505" max="10506" width="10.875" style="17" customWidth="1"/>
    <col min="10507" max="10511" width="5.875" style="17" customWidth="1"/>
    <col min="10512" max="10512" width="46.375" style="17" customWidth="1"/>
    <col min="10513" max="10751" width="7.625" style="17"/>
    <col min="10752" max="10752" width="11.875" style="17" customWidth="1"/>
    <col min="10753" max="10753" width="7.625" style="17"/>
    <col min="10754" max="10754" width="30.75" style="17" customWidth="1"/>
    <col min="10755" max="10755" width="11.875" style="17" customWidth="1"/>
    <col min="10756" max="10756" width="17.125" style="17" customWidth="1"/>
    <col min="10757" max="10757" width="7.625" style="17"/>
    <col min="10758" max="10758" width="17" style="17" customWidth="1"/>
    <col min="10759" max="10759" width="5.75" style="17" customWidth="1"/>
    <col min="10760" max="10760" width="7.625" style="17"/>
    <col min="10761" max="10762" width="10.875" style="17" customWidth="1"/>
    <col min="10763" max="10767" width="5.875" style="17" customWidth="1"/>
    <col min="10768" max="10768" width="46.375" style="17" customWidth="1"/>
    <col min="10769" max="11007" width="7.625" style="17"/>
    <col min="11008" max="11008" width="11.875" style="17" customWidth="1"/>
    <col min="11009" max="11009" width="7.625" style="17"/>
    <col min="11010" max="11010" width="30.75" style="17" customWidth="1"/>
    <col min="11011" max="11011" width="11.875" style="17" customWidth="1"/>
    <col min="11012" max="11012" width="17.125" style="17" customWidth="1"/>
    <col min="11013" max="11013" width="7.625" style="17"/>
    <col min="11014" max="11014" width="17" style="17" customWidth="1"/>
    <col min="11015" max="11015" width="5.75" style="17" customWidth="1"/>
    <col min="11016" max="11016" width="7.625" style="17"/>
    <col min="11017" max="11018" width="10.875" style="17" customWidth="1"/>
    <col min="11019" max="11023" width="5.875" style="17" customWidth="1"/>
    <col min="11024" max="11024" width="46.375" style="17" customWidth="1"/>
    <col min="11025" max="11263" width="7.625" style="17"/>
    <col min="11264" max="11264" width="11.875" style="17" customWidth="1"/>
    <col min="11265" max="11265" width="7.625" style="17"/>
    <col min="11266" max="11266" width="30.75" style="17" customWidth="1"/>
    <col min="11267" max="11267" width="11.875" style="17" customWidth="1"/>
    <col min="11268" max="11268" width="17.125" style="17" customWidth="1"/>
    <col min="11269" max="11269" width="7.625" style="17"/>
    <col min="11270" max="11270" width="17" style="17" customWidth="1"/>
    <col min="11271" max="11271" width="5.75" style="17" customWidth="1"/>
    <col min="11272" max="11272" width="7.625" style="17"/>
    <col min="11273" max="11274" width="10.875" style="17" customWidth="1"/>
    <col min="11275" max="11279" width="5.875" style="17" customWidth="1"/>
    <col min="11280" max="11280" width="46.375" style="17" customWidth="1"/>
    <col min="11281" max="11519" width="7.625" style="17"/>
    <col min="11520" max="11520" width="11.875" style="17" customWidth="1"/>
    <col min="11521" max="11521" width="7.625" style="17"/>
    <col min="11522" max="11522" width="30.75" style="17" customWidth="1"/>
    <col min="11523" max="11523" width="11.875" style="17" customWidth="1"/>
    <col min="11524" max="11524" width="17.125" style="17" customWidth="1"/>
    <col min="11525" max="11525" width="7.625" style="17"/>
    <col min="11526" max="11526" width="17" style="17" customWidth="1"/>
    <col min="11527" max="11527" width="5.75" style="17" customWidth="1"/>
    <col min="11528" max="11528" width="7.625" style="17"/>
    <col min="11529" max="11530" width="10.875" style="17" customWidth="1"/>
    <col min="11531" max="11535" width="5.875" style="17" customWidth="1"/>
    <col min="11536" max="11536" width="46.375" style="17" customWidth="1"/>
    <col min="11537" max="11775" width="7.625" style="17"/>
    <col min="11776" max="11776" width="11.875" style="17" customWidth="1"/>
    <col min="11777" max="11777" width="7.625" style="17"/>
    <col min="11778" max="11778" width="30.75" style="17" customWidth="1"/>
    <col min="11779" max="11779" width="11.875" style="17" customWidth="1"/>
    <col min="11780" max="11780" width="17.125" style="17" customWidth="1"/>
    <col min="11781" max="11781" width="7.625" style="17"/>
    <col min="11782" max="11782" width="17" style="17" customWidth="1"/>
    <col min="11783" max="11783" width="5.75" style="17" customWidth="1"/>
    <col min="11784" max="11784" width="7.625" style="17"/>
    <col min="11785" max="11786" width="10.875" style="17" customWidth="1"/>
    <col min="11787" max="11791" width="5.875" style="17" customWidth="1"/>
    <col min="11792" max="11792" width="46.375" style="17" customWidth="1"/>
    <col min="11793" max="12031" width="7.625" style="17"/>
    <col min="12032" max="12032" width="11.875" style="17" customWidth="1"/>
    <col min="12033" max="12033" width="7.625" style="17"/>
    <col min="12034" max="12034" width="30.75" style="17" customWidth="1"/>
    <col min="12035" max="12035" width="11.875" style="17" customWidth="1"/>
    <col min="12036" max="12036" width="17.125" style="17" customWidth="1"/>
    <col min="12037" max="12037" width="7.625" style="17"/>
    <col min="12038" max="12038" width="17" style="17" customWidth="1"/>
    <col min="12039" max="12039" width="5.75" style="17" customWidth="1"/>
    <col min="12040" max="12040" width="7.625" style="17"/>
    <col min="12041" max="12042" width="10.875" style="17" customWidth="1"/>
    <col min="12043" max="12047" width="5.875" style="17" customWidth="1"/>
    <col min="12048" max="12048" width="46.375" style="17" customWidth="1"/>
    <col min="12049" max="12287" width="7.625" style="17"/>
    <col min="12288" max="12288" width="11.875" style="17" customWidth="1"/>
    <col min="12289" max="12289" width="7.625" style="17"/>
    <col min="12290" max="12290" width="30.75" style="17" customWidth="1"/>
    <col min="12291" max="12291" width="11.875" style="17" customWidth="1"/>
    <col min="12292" max="12292" width="17.125" style="17" customWidth="1"/>
    <col min="12293" max="12293" width="7.625" style="17"/>
    <col min="12294" max="12294" width="17" style="17" customWidth="1"/>
    <col min="12295" max="12295" width="5.75" style="17" customWidth="1"/>
    <col min="12296" max="12296" width="7.625" style="17"/>
    <col min="12297" max="12298" width="10.875" style="17" customWidth="1"/>
    <col min="12299" max="12303" width="5.875" style="17" customWidth="1"/>
    <col min="12304" max="12304" width="46.375" style="17" customWidth="1"/>
    <col min="12305" max="12543" width="7.625" style="17"/>
    <col min="12544" max="12544" width="11.875" style="17" customWidth="1"/>
    <col min="12545" max="12545" width="7.625" style="17"/>
    <col min="12546" max="12546" width="30.75" style="17" customWidth="1"/>
    <col min="12547" max="12547" width="11.875" style="17" customWidth="1"/>
    <col min="12548" max="12548" width="17.125" style="17" customWidth="1"/>
    <col min="12549" max="12549" width="7.625" style="17"/>
    <col min="12550" max="12550" width="17" style="17" customWidth="1"/>
    <col min="12551" max="12551" width="5.75" style="17" customWidth="1"/>
    <col min="12552" max="12552" width="7.625" style="17"/>
    <col min="12553" max="12554" width="10.875" style="17" customWidth="1"/>
    <col min="12555" max="12559" width="5.875" style="17" customWidth="1"/>
    <col min="12560" max="12560" width="46.375" style="17" customWidth="1"/>
    <col min="12561" max="12799" width="7.625" style="17"/>
    <col min="12800" max="12800" width="11.875" style="17" customWidth="1"/>
    <col min="12801" max="12801" width="7.625" style="17"/>
    <col min="12802" max="12802" width="30.75" style="17" customWidth="1"/>
    <col min="12803" max="12803" width="11.875" style="17" customWidth="1"/>
    <col min="12804" max="12804" width="17.125" style="17" customWidth="1"/>
    <col min="12805" max="12805" width="7.625" style="17"/>
    <col min="12806" max="12806" width="17" style="17" customWidth="1"/>
    <col min="12807" max="12807" width="5.75" style="17" customWidth="1"/>
    <col min="12808" max="12808" width="7.625" style="17"/>
    <col min="12809" max="12810" width="10.875" style="17" customWidth="1"/>
    <col min="12811" max="12815" width="5.875" style="17" customWidth="1"/>
    <col min="12816" max="12816" width="46.375" style="17" customWidth="1"/>
    <col min="12817" max="13055" width="7.625" style="17"/>
    <col min="13056" max="13056" width="11.875" style="17" customWidth="1"/>
    <col min="13057" max="13057" width="7.625" style="17"/>
    <col min="13058" max="13058" width="30.75" style="17" customWidth="1"/>
    <col min="13059" max="13059" width="11.875" style="17" customWidth="1"/>
    <col min="13060" max="13060" width="17.125" style="17" customWidth="1"/>
    <col min="13061" max="13061" width="7.625" style="17"/>
    <col min="13062" max="13062" width="17" style="17" customWidth="1"/>
    <col min="13063" max="13063" width="5.75" style="17" customWidth="1"/>
    <col min="13064" max="13064" width="7.625" style="17"/>
    <col min="13065" max="13066" width="10.875" style="17" customWidth="1"/>
    <col min="13067" max="13071" width="5.875" style="17" customWidth="1"/>
    <col min="13072" max="13072" width="46.375" style="17" customWidth="1"/>
    <col min="13073" max="13311" width="7.625" style="17"/>
    <col min="13312" max="13312" width="11.875" style="17" customWidth="1"/>
    <col min="13313" max="13313" width="7.625" style="17"/>
    <col min="13314" max="13314" width="30.75" style="17" customWidth="1"/>
    <col min="13315" max="13315" width="11.875" style="17" customWidth="1"/>
    <col min="13316" max="13316" width="17.125" style="17" customWidth="1"/>
    <col min="13317" max="13317" width="7.625" style="17"/>
    <col min="13318" max="13318" width="17" style="17" customWidth="1"/>
    <col min="13319" max="13319" width="5.75" style="17" customWidth="1"/>
    <col min="13320" max="13320" width="7.625" style="17"/>
    <col min="13321" max="13322" width="10.875" style="17" customWidth="1"/>
    <col min="13323" max="13327" width="5.875" style="17" customWidth="1"/>
    <col min="13328" max="13328" width="46.375" style="17" customWidth="1"/>
    <col min="13329" max="13567" width="7.625" style="17"/>
    <col min="13568" max="13568" width="11.875" style="17" customWidth="1"/>
    <col min="13569" max="13569" width="7.625" style="17"/>
    <col min="13570" max="13570" width="30.75" style="17" customWidth="1"/>
    <col min="13571" max="13571" width="11.875" style="17" customWidth="1"/>
    <col min="13572" max="13572" width="17.125" style="17" customWidth="1"/>
    <col min="13573" max="13573" width="7.625" style="17"/>
    <col min="13574" max="13574" width="17" style="17" customWidth="1"/>
    <col min="13575" max="13575" width="5.75" style="17" customWidth="1"/>
    <col min="13576" max="13576" width="7.625" style="17"/>
    <col min="13577" max="13578" width="10.875" style="17" customWidth="1"/>
    <col min="13579" max="13583" width="5.875" style="17" customWidth="1"/>
    <col min="13584" max="13584" width="46.375" style="17" customWidth="1"/>
    <col min="13585" max="13823" width="7.625" style="17"/>
    <col min="13824" max="13824" width="11.875" style="17" customWidth="1"/>
    <col min="13825" max="13825" width="7.625" style="17"/>
    <col min="13826" max="13826" width="30.75" style="17" customWidth="1"/>
    <col min="13827" max="13827" width="11.875" style="17" customWidth="1"/>
    <col min="13828" max="13828" width="17.125" style="17" customWidth="1"/>
    <col min="13829" max="13829" width="7.625" style="17"/>
    <col min="13830" max="13830" width="17" style="17" customWidth="1"/>
    <col min="13831" max="13831" width="5.75" style="17" customWidth="1"/>
    <col min="13832" max="13832" width="7.625" style="17"/>
    <col min="13833" max="13834" width="10.875" style="17" customWidth="1"/>
    <col min="13835" max="13839" width="5.875" style="17" customWidth="1"/>
    <col min="13840" max="13840" width="46.375" style="17" customWidth="1"/>
    <col min="13841" max="14079" width="7.625" style="17"/>
    <col min="14080" max="14080" width="11.875" style="17" customWidth="1"/>
    <col min="14081" max="14081" width="7.625" style="17"/>
    <col min="14082" max="14082" width="30.75" style="17" customWidth="1"/>
    <col min="14083" max="14083" width="11.875" style="17" customWidth="1"/>
    <col min="14084" max="14084" width="17.125" style="17" customWidth="1"/>
    <col min="14085" max="14085" width="7.625" style="17"/>
    <col min="14086" max="14086" width="17" style="17" customWidth="1"/>
    <col min="14087" max="14087" width="5.75" style="17" customWidth="1"/>
    <col min="14088" max="14088" width="7.625" style="17"/>
    <col min="14089" max="14090" width="10.875" style="17" customWidth="1"/>
    <col min="14091" max="14095" width="5.875" style="17" customWidth="1"/>
    <col min="14096" max="14096" width="46.375" style="17" customWidth="1"/>
    <col min="14097" max="14335" width="7.625" style="17"/>
    <col min="14336" max="14336" width="11.875" style="17" customWidth="1"/>
    <col min="14337" max="14337" width="7.625" style="17"/>
    <col min="14338" max="14338" width="30.75" style="17" customWidth="1"/>
    <col min="14339" max="14339" width="11.875" style="17" customWidth="1"/>
    <col min="14340" max="14340" width="17.125" style="17" customWidth="1"/>
    <col min="14341" max="14341" width="7.625" style="17"/>
    <col min="14342" max="14342" width="17" style="17" customWidth="1"/>
    <col min="14343" max="14343" width="5.75" style="17" customWidth="1"/>
    <col min="14344" max="14344" width="7.625" style="17"/>
    <col min="14345" max="14346" width="10.875" style="17" customWidth="1"/>
    <col min="14347" max="14351" width="5.875" style="17" customWidth="1"/>
    <col min="14352" max="14352" width="46.375" style="17" customWidth="1"/>
    <col min="14353" max="14591" width="7.625" style="17"/>
    <col min="14592" max="14592" width="11.875" style="17" customWidth="1"/>
    <col min="14593" max="14593" width="7.625" style="17"/>
    <col min="14594" max="14594" width="30.75" style="17" customWidth="1"/>
    <col min="14595" max="14595" width="11.875" style="17" customWidth="1"/>
    <col min="14596" max="14596" width="17.125" style="17" customWidth="1"/>
    <col min="14597" max="14597" width="7.625" style="17"/>
    <col min="14598" max="14598" width="17" style="17" customWidth="1"/>
    <col min="14599" max="14599" width="5.75" style="17" customWidth="1"/>
    <col min="14600" max="14600" width="7.625" style="17"/>
    <col min="14601" max="14602" width="10.875" style="17" customWidth="1"/>
    <col min="14603" max="14607" width="5.875" style="17" customWidth="1"/>
    <col min="14608" max="14608" width="46.375" style="17" customWidth="1"/>
    <col min="14609" max="14847" width="7.625" style="17"/>
    <col min="14848" max="14848" width="11.875" style="17" customWidth="1"/>
    <col min="14849" max="14849" width="7.625" style="17"/>
    <col min="14850" max="14850" width="30.75" style="17" customWidth="1"/>
    <col min="14851" max="14851" width="11.875" style="17" customWidth="1"/>
    <col min="14852" max="14852" width="17.125" style="17" customWidth="1"/>
    <col min="14853" max="14853" width="7.625" style="17"/>
    <col min="14854" max="14854" width="17" style="17" customWidth="1"/>
    <col min="14855" max="14855" width="5.75" style="17" customWidth="1"/>
    <col min="14856" max="14856" width="7.625" style="17"/>
    <col min="14857" max="14858" width="10.875" style="17" customWidth="1"/>
    <col min="14859" max="14863" width="5.875" style="17" customWidth="1"/>
    <col min="14864" max="14864" width="46.375" style="17" customWidth="1"/>
    <col min="14865" max="15103" width="7.625" style="17"/>
    <col min="15104" max="15104" width="11.875" style="17" customWidth="1"/>
    <col min="15105" max="15105" width="7.625" style="17"/>
    <col min="15106" max="15106" width="30.75" style="17" customWidth="1"/>
    <col min="15107" max="15107" width="11.875" style="17" customWidth="1"/>
    <col min="15108" max="15108" width="17.125" style="17" customWidth="1"/>
    <col min="15109" max="15109" width="7.625" style="17"/>
    <col min="15110" max="15110" width="17" style="17" customWidth="1"/>
    <col min="15111" max="15111" width="5.75" style="17" customWidth="1"/>
    <col min="15112" max="15112" width="7.625" style="17"/>
    <col min="15113" max="15114" width="10.875" style="17" customWidth="1"/>
    <col min="15115" max="15119" width="5.875" style="17" customWidth="1"/>
    <col min="15120" max="15120" width="46.375" style="17" customWidth="1"/>
    <col min="15121" max="15359" width="7.625" style="17"/>
    <col min="15360" max="15360" width="11.875" style="17" customWidth="1"/>
    <col min="15361" max="15361" width="7.625" style="17"/>
    <col min="15362" max="15362" width="30.75" style="17" customWidth="1"/>
    <col min="15363" max="15363" width="11.875" style="17" customWidth="1"/>
    <col min="15364" max="15364" width="17.125" style="17" customWidth="1"/>
    <col min="15365" max="15365" width="7.625" style="17"/>
    <col min="15366" max="15366" width="17" style="17" customWidth="1"/>
    <col min="15367" max="15367" width="5.75" style="17" customWidth="1"/>
    <col min="15368" max="15368" width="7.625" style="17"/>
    <col min="15369" max="15370" width="10.875" style="17" customWidth="1"/>
    <col min="15371" max="15375" width="5.875" style="17" customWidth="1"/>
    <col min="15376" max="15376" width="46.375" style="17" customWidth="1"/>
    <col min="15377" max="15615" width="7.625" style="17"/>
    <col min="15616" max="15616" width="11.875" style="17" customWidth="1"/>
    <col min="15617" max="15617" width="7.625" style="17"/>
    <col min="15618" max="15618" width="30.75" style="17" customWidth="1"/>
    <col min="15619" max="15619" width="11.875" style="17" customWidth="1"/>
    <col min="15620" max="15620" width="17.125" style="17" customWidth="1"/>
    <col min="15621" max="15621" width="7.625" style="17"/>
    <col min="15622" max="15622" width="17" style="17" customWidth="1"/>
    <col min="15623" max="15623" width="5.75" style="17" customWidth="1"/>
    <col min="15624" max="15624" width="7.625" style="17"/>
    <col min="15625" max="15626" width="10.875" style="17" customWidth="1"/>
    <col min="15627" max="15631" width="5.875" style="17" customWidth="1"/>
    <col min="15632" max="15632" width="46.375" style="17" customWidth="1"/>
    <col min="15633" max="15871" width="7.625" style="17"/>
    <col min="15872" max="15872" width="11.875" style="17" customWidth="1"/>
    <col min="15873" max="15873" width="7.625" style="17"/>
    <col min="15874" max="15874" width="30.75" style="17" customWidth="1"/>
    <col min="15875" max="15875" width="11.875" style="17" customWidth="1"/>
    <col min="15876" max="15876" width="17.125" style="17" customWidth="1"/>
    <col min="15877" max="15877" width="7.625" style="17"/>
    <col min="15878" max="15878" width="17" style="17" customWidth="1"/>
    <col min="15879" max="15879" width="5.75" style="17" customWidth="1"/>
    <col min="15880" max="15880" width="7.625" style="17"/>
    <col min="15881" max="15882" width="10.875" style="17" customWidth="1"/>
    <col min="15883" max="15887" width="5.875" style="17" customWidth="1"/>
    <col min="15888" max="15888" width="46.375" style="17" customWidth="1"/>
    <col min="15889" max="16127" width="7.625" style="17"/>
    <col min="16128" max="16128" width="11.875" style="17" customWidth="1"/>
    <col min="16129" max="16129" width="7.625" style="17"/>
    <col min="16130" max="16130" width="30.75" style="17" customWidth="1"/>
    <col min="16131" max="16131" width="11.875" style="17" customWidth="1"/>
    <col min="16132" max="16132" width="17.125" style="17" customWidth="1"/>
    <col min="16133" max="16133" width="7.625" style="17"/>
    <col min="16134" max="16134" width="17" style="17" customWidth="1"/>
    <col min="16135" max="16135" width="5.75" style="17" customWidth="1"/>
    <col min="16136" max="16136" width="7.625" style="17"/>
    <col min="16137" max="16138" width="10.875" style="17" customWidth="1"/>
    <col min="16139" max="16143" width="5.875" style="17" customWidth="1"/>
    <col min="16144" max="16144" width="46.375" style="17" customWidth="1"/>
    <col min="16145" max="16384" width="7.625" style="17"/>
  </cols>
  <sheetData>
    <row r="1" spans="1:26" ht="15" x14ac:dyDescent="0.2">
      <c r="A1"/>
      <c r="B1" s="572" t="s">
        <v>0</v>
      </c>
      <c r="C1" s="572"/>
      <c r="D1" s="572"/>
      <c r="E1" s="572"/>
      <c r="F1" s="572"/>
      <c r="G1" s="572"/>
      <c r="H1" s="572"/>
      <c r="I1" s="572"/>
      <c r="J1" s="572"/>
      <c r="K1" s="572"/>
      <c r="L1" s="572"/>
      <c r="M1" s="572"/>
      <c r="N1" s="572"/>
      <c r="O1" s="572"/>
    </row>
    <row r="2" spans="1:26" ht="18" x14ac:dyDescent="0.25">
      <c r="A2"/>
      <c r="B2" s="542" t="s">
        <v>1</v>
      </c>
      <c r="C2" s="542"/>
      <c r="D2" s="542"/>
      <c r="E2" s="542"/>
      <c r="F2" s="542"/>
      <c r="G2" s="542"/>
      <c r="H2" s="542"/>
      <c r="I2" s="542"/>
      <c r="J2" s="542"/>
      <c r="K2" s="542"/>
      <c r="L2" s="542"/>
      <c r="M2" s="542"/>
      <c r="N2" s="542"/>
      <c r="O2" s="542"/>
    </row>
    <row r="3" spans="1:26" ht="15" x14ac:dyDescent="0.2">
      <c r="A3" s="104" t="s">
        <v>2</v>
      </c>
      <c r="B3" s="575" t="s">
        <v>3</v>
      </c>
      <c r="C3" s="575"/>
      <c r="D3" s="575"/>
      <c r="E3" s="575"/>
      <c r="F3" s="575"/>
      <c r="G3" s="575"/>
      <c r="H3" s="575"/>
      <c r="I3" s="575"/>
      <c r="J3" s="575"/>
      <c r="K3" s="575"/>
      <c r="L3" s="575"/>
      <c r="M3" s="575"/>
      <c r="N3" s="575"/>
      <c r="O3" s="575"/>
    </row>
    <row r="4" spans="1:26" s="18" customFormat="1" x14ac:dyDescent="0.2">
      <c r="A4" s="104" t="s">
        <v>4</v>
      </c>
      <c r="B4" s="576"/>
      <c r="C4" s="576"/>
      <c r="D4" s="576"/>
      <c r="E4" s="576"/>
      <c r="F4" s="576"/>
      <c r="G4" s="576"/>
      <c r="H4" s="576"/>
      <c r="I4" s="576"/>
      <c r="J4" s="576"/>
      <c r="K4" s="576"/>
      <c r="L4" s="576"/>
      <c r="M4" s="576"/>
      <c r="N4" s="576"/>
      <c r="O4" s="576"/>
    </row>
    <row r="5" spans="1:26" ht="15.75" x14ac:dyDescent="0.25">
      <c r="A5" s="105" t="s">
        <v>5</v>
      </c>
      <c r="B5" s="541" t="s">
        <v>6</v>
      </c>
      <c r="C5" s="541"/>
      <c r="D5" s="541"/>
      <c r="E5" s="541"/>
      <c r="F5" s="541"/>
      <c r="G5" s="541"/>
      <c r="H5" s="541"/>
      <c r="I5" s="541"/>
      <c r="J5" s="541"/>
      <c r="K5" s="541"/>
      <c r="L5" s="541"/>
      <c r="M5" s="541"/>
      <c r="N5" s="541"/>
      <c r="O5" s="541"/>
    </row>
    <row r="6" spans="1:26" ht="18" x14ac:dyDescent="0.25">
      <c r="A6"/>
      <c r="B6" s="574" t="s">
        <v>119</v>
      </c>
      <c r="C6" s="574"/>
      <c r="D6" s="574"/>
      <c r="E6" s="574"/>
      <c r="F6" s="574"/>
      <c r="G6" s="574"/>
      <c r="H6" s="574"/>
      <c r="I6" s="574"/>
      <c r="J6" s="574"/>
      <c r="K6" s="574"/>
      <c r="L6" s="574"/>
      <c r="M6" s="574"/>
      <c r="N6" s="574"/>
      <c r="O6" s="574"/>
      <c r="P6" s="103"/>
      <c r="Q6" s="103"/>
      <c r="R6" s="103"/>
    </row>
    <row r="7" spans="1:26" x14ac:dyDescent="0.2">
      <c r="A7"/>
      <c r="B7" s="573" t="s">
        <v>219</v>
      </c>
      <c r="C7" s="573"/>
      <c r="D7" s="573"/>
      <c r="E7" s="573"/>
      <c r="F7" s="573"/>
      <c r="G7" s="573"/>
      <c r="H7" s="573"/>
      <c r="I7" s="573"/>
      <c r="J7" s="573"/>
      <c r="K7" s="573"/>
      <c r="L7" s="573"/>
      <c r="M7" s="573"/>
      <c r="N7" s="573"/>
      <c r="O7" s="573"/>
      <c r="P7" s="102"/>
      <c r="Q7" s="102"/>
      <c r="R7" s="102"/>
    </row>
    <row r="8" spans="1:26" ht="18" x14ac:dyDescent="0.25">
      <c r="A8"/>
      <c r="B8" s="553" t="s">
        <v>291</v>
      </c>
      <c r="C8" s="553"/>
      <c r="D8" s="553"/>
      <c r="E8" s="553"/>
      <c r="F8" s="553"/>
      <c r="G8" s="553"/>
      <c r="H8" s="553"/>
      <c r="I8" s="553"/>
      <c r="J8" s="553"/>
      <c r="K8" s="553"/>
      <c r="L8" s="553"/>
      <c r="M8" s="553"/>
      <c r="N8" s="553"/>
      <c r="O8" s="553"/>
    </row>
    <row r="9" spans="1:26" ht="18.600000000000001" customHeight="1" x14ac:dyDescent="0.2">
      <c r="A9" s="577"/>
      <c r="B9" s="655" t="s">
        <v>8</v>
      </c>
      <c r="C9" s="651" t="s">
        <v>9</v>
      </c>
      <c r="D9" s="651"/>
      <c r="E9" s="651" t="s">
        <v>205</v>
      </c>
      <c r="F9" s="651" t="s">
        <v>57</v>
      </c>
      <c r="G9" s="345" t="s">
        <v>12</v>
      </c>
      <c r="H9" s="345" t="s">
        <v>12</v>
      </c>
      <c r="I9" s="345" t="s">
        <v>13</v>
      </c>
      <c r="J9" s="655" t="s">
        <v>14</v>
      </c>
      <c r="K9" s="654" t="s">
        <v>296</v>
      </c>
      <c r="L9" s="655" t="s">
        <v>15</v>
      </c>
      <c r="M9" s="655" t="s">
        <v>16</v>
      </c>
      <c r="N9" s="655" t="s">
        <v>17</v>
      </c>
      <c r="O9" s="655" t="s">
        <v>220</v>
      </c>
      <c r="P9" s="40" t="s">
        <v>178</v>
      </c>
      <c r="Q9" s="40" t="s">
        <v>200</v>
      </c>
      <c r="R9" s="40" t="s">
        <v>179</v>
      </c>
      <c r="S9" s="40" t="s">
        <v>180</v>
      </c>
      <c r="T9" s="40" t="s">
        <v>181</v>
      </c>
      <c r="U9" s="40" t="s">
        <v>182</v>
      </c>
      <c r="V9" s="40" t="s">
        <v>183</v>
      </c>
      <c r="W9" s="40" t="s">
        <v>184</v>
      </c>
      <c r="X9" s="40" t="s">
        <v>185</v>
      </c>
      <c r="Y9" s="40" t="s">
        <v>186</v>
      </c>
      <c r="Z9" s="40" t="s">
        <v>187</v>
      </c>
    </row>
    <row r="10" spans="1:26" ht="27.95" customHeight="1" x14ac:dyDescent="0.2">
      <c r="A10" s="577"/>
      <c r="B10" s="625"/>
      <c r="C10" s="681"/>
      <c r="D10" s="681"/>
      <c r="E10" s="681"/>
      <c r="F10" s="681" t="s">
        <v>58</v>
      </c>
      <c r="G10" s="455" t="s">
        <v>18</v>
      </c>
      <c r="H10" s="455" t="s">
        <v>19</v>
      </c>
      <c r="I10" s="457" t="s">
        <v>20</v>
      </c>
      <c r="J10" s="620"/>
      <c r="K10" s="620"/>
      <c r="L10" s="620"/>
      <c r="M10" s="699"/>
      <c r="N10" s="620"/>
      <c r="O10" s="699" t="s">
        <v>21</v>
      </c>
      <c r="P10" s="41" t="s">
        <v>188</v>
      </c>
      <c r="Q10" s="41" t="s">
        <v>189</v>
      </c>
      <c r="R10" s="41" t="s">
        <v>190</v>
      </c>
      <c r="S10" s="41" t="s">
        <v>191</v>
      </c>
      <c r="T10" s="41" t="s">
        <v>192</v>
      </c>
      <c r="U10" s="41" t="s">
        <v>193</v>
      </c>
      <c r="V10" s="41" t="s">
        <v>194</v>
      </c>
      <c r="W10" s="41" t="s">
        <v>195</v>
      </c>
      <c r="X10" s="41" t="s">
        <v>196</v>
      </c>
      <c r="Y10" s="41" t="s">
        <v>197</v>
      </c>
      <c r="Z10" s="41" t="s">
        <v>198</v>
      </c>
    </row>
    <row r="11" spans="1:26" s="86" customFormat="1" ht="15.75" x14ac:dyDescent="0.2">
      <c r="A11" s="603" t="s">
        <v>370</v>
      </c>
      <c r="B11" s="442" t="s">
        <v>375</v>
      </c>
      <c r="C11" s="679" t="s">
        <v>257</v>
      </c>
      <c r="D11" s="679"/>
      <c r="E11" s="609" t="s">
        <v>206</v>
      </c>
      <c r="F11" s="467" t="s">
        <v>149</v>
      </c>
      <c r="G11" s="464">
        <v>1</v>
      </c>
      <c r="H11" s="501">
        <v>1</v>
      </c>
      <c r="I11" s="676">
        <f>O11/8.34</f>
        <v>3.0575539568345325</v>
      </c>
      <c r="J11" s="461">
        <v>1.5</v>
      </c>
      <c r="K11" s="461"/>
      <c r="L11" s="461"/>
      <c r="M11" s="461">
        <v>10</v>
      </c>
      <c r="N11" s="461">
        <v>14</v>
      </c>
      <c r="O11" s="631">
        <f>SUM(J11:J13,M11:M13,N11:N13,L11:L13)</f>
        <v>25.5</v>
      </c>
      <c r="P11" s="44" t="s">
        <v>199</v>
      </c>
      <c r="Q11" s="45" t="s">
        <v>199</v>
      </c>
      <c r="R11" s="45" t="s">
        <v>199</v>
      </c>
      <c r="S11" s="45"/>
      <c r="T11" s="45"/>
      <c r="U11" s="45" t="s">
        <v>199</v>
      </c>
      <c r="V11" s="45" t="s">
        <v>199</v>
      </c>
      <c r="W11" s="45" t="s">
        <v>199</v>
      </c>
      <c r="X11" s="45" t="s">
        <v>199</v>
      </c>
      <c r="Y11" s="45" t="s">
        <v>199</v>
      </c>
    </row>
    <row r="12" spans="1:26" s="86" customFormat="1" ht="15" x14ac:dyDescent="0.2">
      <c r="A12" s="603"/>
      <c r="B12" s="439"/>
      <c r="C12" s="87"/>
      <c r="D12" s="463"/>
      <c r="E12" s="600"/>
      <c r="F12" s="467" t="s">
        <v>263</v>
      </c>
      <c r="G12" s="464">
        <v>1</v>
      </c>
      <c r="H12" s="508"/>
      <c r="I12" s="676"/>
      <c r="J12" s="461"/>
      <c r="K12" s="461"/>
      <c r="L12" s="461"/>
      <c r="M12" s="461"/>
      <c r="N12" s="461"/>
      <c r="O12" s="631"/>
      <c r="P12" s="44"/>
      <c r="Q12" s="45"/>
      <c r="R12" s="45"/>
      <c r="S12" s="45"/>
      <c r="T12" s="45"/>
      <c r="U12" s="45"/>
      <c r="V12" s="45"/>
      <c r="W12" s="45"/>
      <c r="X12" s="45"/>
      <c r="Y12" s="45"/>
    </row>
    <row r="13" spans="1:26" s="86" customFormat="1" ht="15.75" thickBot="1" x14ac:dyDescent="0.25">
      <c r="A13" s="603"/>
      <c r="B13" s="440"/>
      <c r="C13" s="520"/>
      <c r="D13" s="433"/>
      <c r="E13" s="601"/>
      <c r="F13" s="375" t="s">
        <v>160</v>
      </c>
      <c r="G13" s="378">
        <v>2</v>
      </c>
      <c r="H13" s="509"/>
      <c r="I13" s="639"/>
      <c r="J13" s="394"/>
      <c r="K13" s="394"/>
      <c r="L13" s="394"/>
      <c r="M13" s="394"/>
      <c r="N13" s="394"/>
      <c r="O13" s="632"/>
      <c r="P13" s="44"/>
      <c r="Q13" s="45"/>
      <c r="R13" s="45"/>
      <c r="S13" s="45"/>
      <c r="T13" s="45"/>
      <c r="U13" s="45"/>
      <c r="V13" s="45"/>
      <c r="W13" s="45"/>
      <c r="X13" s="45"/>
      <c r="Y13" s="45"/>
    </row>
    <row r="14" spans="1:26" s="86" customFormat="1" ht="16.5" customHeight="1" thickTop="1" x14ac:dyDescent="0.2">
      <c r="A14" s="642"/>
      <c r="B14" s="527" t="s">
        <v>376</v>
      </c>
      <c r="C14" s="677" t="s">
        <v>305</v>
      </c>
      <c r="D14" s="677"/>
      <c r="E14" s="522"/>
      <c r="F14" s="451"/>
      <c r="G14" s="466"/>
      <c r="H14" s="528">
        <v>1</v>
      </c>
      <c r="I14" s="658">
        <v>3</v>
      </c>
      <c r="J14" s="478"/>
      <c r="K14" s="478"/>
      <c r="L14" s="478"/>
      <c r="M14" s="478"/>
      <c r="N14" s="478"/>
      <c r="O14" s="634">
        <v>69</v>
      </c>
      <c r="P14" s="44"/>
      <c r="Q14" s="45"/>
      <c r="R14" s="45"/>
      <c r="S14" s="45"/>
      <c r="T14" s="45"/>
      <c r="U14" s="45"/>
      <c r="V14" s="45"/>
      <c r="W14" s="45"/>
      <c r="X14" s="45"/>
      <c r="Y14" s="45"/>
    </row>
    <row r="15" spans="1:26" s="86" customFormat="1" ht="14.25" customHeight="1" x14ac:dyDescent="0.2">
      <c r="A15" s="603"/>
      <c r="B15" s="436" t="s">
        <v>377</v>
      </c>
      <c r="C15" s="700" t="s">
        <v>307</v>
      </c>
      <c r="D15" s="700"/>
      <c r="E15" s="647" t="s">
        <v>206</v>
      </c>
      <c r="F15" s="343" t="s">
        <v>127</v>
      </c>
      <c r="G15" s="385">
        <v>1</v>
      </c>
      <c r="H15" s="534">
        <v>1</v>
      </c>
      <c r="I15" s="659"/>
      <c r="J15" s="349">
        <v>3</v>
      </c>
      <c r="K15" s="349"/>
      <c r="L15" s="349"/>
      <c r="M15" s="349">
        <v>4</v>
      </c>
      <c r="N15" s="349"/>
      <c r="O15" s="635"/>
      <c r="P15" s="44" t="s">
        <v>199</v>
      </c>
      <c r="Q15" s="45" t="s">
        <v>199</v>
      </c>
      <c r="R15" s="45" t="s">
        <v>199</v>
      </c>
      <c r="S15" s="45"/>
      <c r="T15" s="45"/>
      <c r="U15" s="45" t="s">
        <v>199</v>
      </c>
      <c r="V15" s="45" t="s">
        <v>199</v>
      </c>
      <c r="W15" s="45" t="s">
        <v>199</v>
      </c>
      <c r="X15" s="45" t="s">
        <v>199</v>
      </c>
      <c r="Y15" s="45" t="s">
        <v>199</v>
      </c>
    </row>
    <row r="16" spans="1:26" s="86" customFormat="1" ht="15.75" x14ac:dyDescent="0.2">
      <c r="A16" s="603"/>
      <c r="B16" s="436"/>
      <c r="C16" s="327"/>
      <c r="D16" s="60" t="s">
        <v>121</v>
      </c>
      <c r="E16" s="600"/>
      <c r="F16" s="453" t="s">
        <v>128</v>
      </c>
      <c r="G16" s="497">
        <v>1</v>
      </c>
      <c r="H16" s="502"/>
      <c r="I16" s="659"/>
      <c r="J16" s="458">
        <v>3</v>
      </c>
      <c r="K16" s="458"/>
      <c r="L16" s="458"/>
      <c r="M16" s="458">
        <v>4</v>
      </c>
      <c r="N16" s="458"/>
      <c r="O16" s="635"/>
      <c r="P16" s="44"/>
      <c r="Q16" s="45"/>
      <c r="R16" s="45"/>
      <c r="S16" s="45"/>
      <c r="T16" s="45"/>
      <c r="U16" s="45"/>
      <c r="V16" s="45"/>
      <c r="W16" s="45"/>
      <c r="X16" s="45"/>
      <c r="Y16" s="45"/>
    </row>
    <row r="17" spans="1:25" s="86" customFormat="1" ht="15.75" x14ac:dyDescent="0.2">
      <c r="A17" s="603"/>
      <c r="B17" s="436"/>
      <c r="C17" s="327"/>
      <c r="D17" s="60" t="s">
        <v>121</v>
      </c>
      <c r="E17" s="600"/>
      <c r="F17" s="453" t="s">
        <v>129</v>
      </c>
      <c r="G17" s="497">
        <v>1</v>
      </c>
      <c r="H17" s="502"/>
      <c r="I17" s="659"/>
      <c r="J17" s="458">
        <v>3</v>
      </c>
      <c r="K17" s="458"/>
      <c r="L17" s="458"/>
      <c r="M17" s="458">
        <v>4</v>
      </c>
      <c r="N17" s="458"/>
      <c r="O17" s="635"/>
      <c r="P17" s="44"/>
      <c r="Q17" s="45"/>
      <c r="R17" s="45"/>
      <c r="S17" s="45"/>
      <c r="T17" s="45"/>
      <c r="U17" s="45"/>
      <c r="V17" s="45"/>
      <c r="W17" s="45"/>
      <c r="X17" s="45"/>
      <c r="Y17" s="45"/>
    </row>
    <row r="18" spans="1:25" s="86" customFormat="1" ht="15.75" x14ac:dyDescent="0.2">
      <c r="A18" s="603"/>
      <c r="B18" s="436"/>
      <c r="C18" s="327"/>
      <c r="D18" s="60" t="s">
        <v>121</v>
      </c>
      <c r="E18" s="600"/>
      <c r="F18" s="453" t="s">
        <v>130</v>
      </c>
      <c r="G18" s="497">
        <v>1</v>
      </c>
      <c r="H18" s="502"/>
      <c r="I18" s="659"/>
      <c r="J18" s="458">
        <v>3</v>
      </c>
      <c r="K18" s="458"/>
      <c r="L18" s="458"/>
      <c r="M18" s="458">
        <v>4</v>
      </c>
      <c r="N18" s="458"/>
      <c r="O18" s="635"/>
      <c r="P18" s="44"/>
      <c r="Q18" s="45"/>
      <c r="R18" s="45"/>
      <c r="S18" s="45"/>
      <c r="T18" s="45"/>
      <c r="U18" s="45"/>
      <c r="V18" s="45"/>
      <c r="W18" s="45"/>
      <c r="X18" s="45"/>
      <c r="Y18" s="45"/>
    </row>
    <row r="19" spans="1:25" s="86" customFormat="1" ht="15.75" x14ac:dyDescent="0.2">
      <c r="A19" s="603"/>
      <c r="B19" s="437"/>
      <c r="C19" s="123"/>
      <c r="D19" s="362" t="s">
        <v>121</v>
      </c>
      <c r="E19" s="687"/>
      <c r="F19" s="454" t="s">
        <v>131</v>
      </c>
      <c r="G19" s="498">
        <v>1</v>
      </c>
      <c r="H19" s="503"/>
      <c r="I19" s="659"/>
      <c r="J19" s="460">
        <v>3</v>
      </c>
      <c r="K19" s="460"/>
      <c r="L19" s="460"/>
      <c r="M19" s="460">
        <v>4</v>
      </c>
      <c r="N19" s="460"/>
      <c r="O19" s="635"/>
      <c r="P19" s="44"/>
      <c r="Q19" s="45"/>
      <c r="R19" s="45"/>
      <c r="S19" s="45"/>
      <c r="T19" s="45"/>
      <c r="U19" s="45"/>
      <c r="V19" s="45"/>
      <c r="W19" s="45"/>
      <c r="X19" s="45"/>
      <c r="Y19" s="45"/>
    </row>
    <row r="20" spans="1:25" s="86" customFormat="1" x14ac:dyDescent="0.2">
      <c r="A20" s="603"/>
      <c r="B20" s="436" t="s">
        <v>378</v>
      </c>
      <c r="C20" s="678" t="s">
        <v>168</v>
      </c>
      <c r="D20" s="678"/>
      <c r="E20" s="600" t="s">
        <v>206</v>
      </c>
      <c r="F20" s="453" t="s">
        <v>132</v>
      </c>
      <c r="G20" s="497">
        <v>1</v>
      </c>
      <c r="H20" s="534">
        <v>1</v>
      </c>
      <c r="I20" s="659"/>
      <c r="J20" s="458"/>
      <c r="K20" s="458"/>
      <c r="L20" s="401"/>
      <c r="M20" s="458"/>
      <c r="N20" s="458">
        <v>16</v>
      </c>
      <c r="O20" s="635"/>
      <c r="P20" s="44"/>
      <c r="Q20" s="45"/>
      <c r="R20" s="45"/>
      <c r="S20" s="45"/>
      <c r="T20" s="45"/>
      <c r="U20" s="45"/>
      <c r="V20" s="45"/>
      <c r="W20" s="45"/>
      <c r="X20" s="45"/>
      <c r="Y20" s="45"/>
    </row>
    <row r="21" spans="1:25" s="86" customFormat="1" ht="15.75" x14ac:dyDescent="0.2">
      <c r="A21" s="603"/>
      <c r="B21" s="436"/>
      <c r="C21" s="327"/>
      <c r="D21" s="60" t="s">
        <v>121</v>
      </c>
      <c r="E21" s="600"/>
      <c r="F21" s="453" t="s">
        <v>133</v>
      </c>
      <c r="G21" s="497">
        <v>1</v>
      </c>
      <c r="H21" s="502"/>
      <c r="I21" s="659"/>
      <c r="J21" s="458"/>
      <c r="K21" s="458"/>
      <c r="L21" s="470"/>
      <c r="M21" s="458"/>
      <c r="N21" s="458">
        <v>16</v>
      </c>
      <c r="O21" s="635"/>
      <c r="P21" s="44"/>
      <c r="Q21" s="45"/>
      <c r="R21" s="45"/>
      <c r="S21" s="45"/>
      <c r="T21" s="45"/>
      <c r="U21" s="45"/>
      <c r="V21" s="45"/>
      <c r="W21" s="45"/>
      <c r="X21" s="45"/>
      <c r="Y21" s="45"/>
    </row>
    <row r="22" spans="1:25" s="86" customFormat="1" ht="15.75" x14ac:dyDescent="0.2">
      <c r="A22" s="603"/>
      <c r="B22" s="436"/>
      <c r="C22" s="327"/>
      <c r="D22" s="60" t="s">
        <v>121</v>
      </c>
      <c r="E22" s="600"/>
      <c r="F22" s="453" t="s">
        <v>134</v>
      </c>
      <c r="G22" s="497">
        <v>1</v>
      </c>
      <c r="H22" s="502"/>
      <c r="I22" s="659"/>
      <c r="J22" s="458"/>
      <c r="K22" s="458"/>
      <c r="L22" s="470"/>
      <c r="M22" s="458"/>
      <c r="N22" s="458">
        <v>16</v>
      </c>
      <c r="O22" s="635"/>
      <c r="P22" s="44"/>
      <c r="Q22" s="45"/>
      <c r="R22" s="45"/>
      <c r="S22" s="45"/>
      <c r="T22" s="45"/>
      <c r="U22" s="45"/>
      <c r="V22" s="45"/>
      <c r="W22" s="45"/>
      <c r="X22" s="45"/>
      <c r="Y22" s="45"/>
    </row>
    <row r="23" spans="1:25" s="86" customFormat="1" ht="15.75" x14ac:dyDescent="0.2">
      <c r="A23" s="603"/>
      <c r="B23" s="436"/>
      <c r="C23" s="327"/>
      <c r="D23" s="60" t="s">
        <v>121</v>
      </c>
      <c r="E23" s="600"/>
      <c r="F23" s="453" t="s">
        <v>135</v>
      </c>
      <c r="G23" s="497">
        <v>1</v>
      </c>
      <c r="H23" s="502"/>
      <c r="I23" s="659"/>
      <c r="J23" s="458"/>
      <c r="K23" s="458"/>
      <c r="L23" s="470"/>
      <c r="M23" s="458"/>
      <c r="N23" s="458">
        <v>16</v>
      </c>
      <c r="O23" s="635"/>
      <c r="P23" s="44"/>
      <c r="Q23" s="45"/>
      <c r="R23" s="45"/>
      <c r="S23" s="45"/>
      <c r="T23" s="45"/>
      <c r="U23" s="45"/>
      <c r="V23" s="45"/>
      <c r="W23" s="45"/>
      <c r="X23" s="45"/>
      <c r="Y23" s="45"/>
    </row>
    <row r="24" spans="1:25" s="86" customFormat="1" ht="16.5" thickBot="1" x14ac:dyDescent="0.25">
      <c r="A24" s="604"/>
      <c r="B24" s="438"/>
      <c r="C24" s="329"/>
      <c r="D24" s="490" t="s">
        <v>121</v>
      </c>
      <c r="E24" s="687"/>
      <c r="F24" s="344" t="s">
        <v>136</v>
      </c>
      <c r="G24" s="387">
        <v>1</v>
      </c>
      <c r="H24" s="504"/>
      <c r="I24" s="660"/>
      <c r="J24" s="350"/>
      <c r="K24" s="350"/>
      <c r="L24" s="368"/>
      <c r="M24" s="350"/>
      <c r="N24" s="350">
        <v>16</v>
      </c>
      <c r="O24" s="632"/>
      <c r="P24" s="44"/>
      <c r="Q24" s="45"/>
      <c r="R24" s="45"/>
      <c r="S24" s="45"/>
      <c r="T24" s="45"/>
      <c r="U24" s="45"/>
      <c r="V24" s="45"/>
      <c r="W24" s="45"/>
      <c r="X24" s="45"/>
      <c r="Y24" s="45"/>
    </row>
    <row r="25" spans="1:25" s="86" customFormat="1" ht="16.5" thickTop="1" x14ac:dyDescent="0.2">
      <c r="A25" s="680" t="s">
        <v>371</v>
      </c>
      <c r="B25" s="491" t="s">
        <v>396</v>
      </c>
      <c r="C25" s="435" t="s">
        <v>172</v>
      </c>
      <c r="D25" s="445"/>
      <c r="E25" s="448"/>
      <c r="F25" s="468"/>
      <c r="G25" s="499"/>
      <c r="H25" s="505">
        <v>1</v>
      </c>
      <c r="I25" s="688">
        <v>3</v>
      </c>
      <c r="J25" s="459"/>
      <c r="K25" s="459"/>
      <c r="L25" s="471"/>
      <c r="M25" s="459"/>
      <c r="N25" s="459"/>
      <c r="O25" s="694">
        <f>SUM(J25:J29,L25:M29,N25:N29)</f>
        <v>32</v>
      </c>
      <c r="P25" s="44" t="s">
        <v>199</v>
      </c>
      <c r="Q25" s="45"/>
      <c r="R25" s="45" t="s">
        <v>199</v>
      </c>
      <c r="S25" s="45"/>
      <c r="T25" s="45"/>
      <c r="U25" s="45"/>
      <c r="V25" s="45"/>
      <c r="W25" s="45"/>
      <c r="X25" s="45"/>
      <c r="Y25" s="45"/>
    </row>
    <row r="26" spans="1:25" s="86" customFormat="1" x14ac:dyDescent="0.2">
      <c r="A26" s="603"/>
      <c r="B26" s="513" t="s">
        <v>379</v>
      </c>
      <c r="C26" s="684" t="s">
        <v>161</v>
      </c>
      <c r="D26" s="684"/>
      <c r="E26" s="449"/>
      <c r="F26" s="469" t="s">
        <v>264</v>
      </c>
      <c r="G26" s="434"/>
      <c r="H26" s="473">
        <v>1</v>
      </c>
      <c r="I26" s="676"/>
      <c r="J26" s="472"/>
      <c r="K26" s="472"/>
      <c r="L26" s="472"/>
      <c r="M26" s="473">
        <v>8</v>
      </c>
      <c r="N26" s="472"/>
      <c r="O26" s="631"/>
      <c r="P26" s="44"/>
      <c r="Q26" s="45"/>
      <c r="R26" s="45"/>
      <c r="S26" s="45"/>
      <c r="T26" s="45"/>
      <c r="U26" s="45"/>
      <c r="V26" s="45"/>
      <c r="W26" s="45"/>
      <c r="X26" s="45"/>
      <c r="Y26" s="45"/>
    </row>
    <row r="27" spans="1:25" s="86" customFormat="1" ht="15" x14ac:dyDescent="0.2">
      <c r="A27" s="603"/>
      <c r="B27" s="439"/>
      <c r="C27" s="447" t="s">
        <v>148</v>
      </c>
      <c r="D27" s="446"/>
      <c r="E27" s="450"/>
      <c r="F27" s="467"/>
      <c r="G27" s="500"/>
      <c r="H27" s="514">
        <v>1</v>
      </c>
      <c r="I27" s="676"/>
      <c r="J27" s="474"/>
      <c r="K27" s="461"/>
      <c r="L27" s="474"/>
      <c r="M27" s="461">
        <v>24</v>
      </c>
      <c r="N27" s="474"/>
      <c r="O27" s="631"/>
      <c r="P27" s="45"/>
      <c r="Q27" s="45"/>
      <c r="R27" s="45"/>
      <c r="S27" s="45"/>
      <c r="T27" s="45"/>
      <c r="U27" s="45"/>
      <c r="V27" s="45"/>
      <c r="W27" s="45"/>
      <c r="X27" s="45"/>
      <c r="Y27" s="45"/>
    </row>
    <row r="28" spans="1:25" s="86" customFormat="1" ht="14.1" customHeight="1" x14ac:dyDescent="0.2">
      <c r="A28" s="603"/>
      <c r="B28" s="495" t="s">
        <v>389</v>
      </c>
      <c r="C28" s="164" t="s">
        <v>26</v>
      </c>
      <c r="D28" s="66"/>
      <c r="E28" s="31"/>
      <c r="F28" s="467" t="s">
        <v>149</v>
      </c>
      <c r="G28" s="464"/>
      <c r="H28" s="508"/>
      <c r="I28" s="676"/>
      <c r="J28" s="461"/>
      <c r="K28" s="461"/>
      <c r="L28" s="461"/>
      <c r="N28" s="461"/>
      <c r="O28" s="631"/>
      <c r="P28" s="45"/>
      <c r="Q28" s="45"/>
      <c r="R28" s="45"/>
      <c r="S28" s="45"/>
      <c r="T28" s="45"/>
      <c r="U28" s="45"/>
      <c r="V28" s="45"/>
      <c r="W28" s="45"/>
      <c r="X28" s="45"/>
      <c r="Y28" s="45"/>
    </row>
    <row r="29" spans="1:25" s="86" customFormat="1" ht="15" customHeight="1" thickBot="1" x14ac:dyDescent="0.25">
      <c r="A29" s="604"/>
      <c r="B29" s="496" t="s">
        <v>390</v>
      </c>
      <c r="C29" s="329" t="s">
        <v>29</v>
      </c>
      <c r="D29" s="515"/>
      <c r="E29" s="92"/>
      <c r="F29" s="375" t="s">
        <v>27</v>
      </c>
      <c r="G29" s="378"/>
      <c r="H29" s="509"/>
      <c r="I29" s="639"/>
      <c r="J29" s="394"/>
      <c r="K29" s="394"/>
      <c r="L29" s="394"/>
      <c r="M29" s="394"/>
      <c r="N29" s="394"/>
      <c r="O29" s="632"/>
      <c r="P29" s="45"/>
      <c r="Q29" s="45"/>
      <c r="R29" s="45"/>
      <c r="S29" s="45"/>
      <c r="T29" s="45"/>
      <c r="U29" s="45"/>
      <c r="V29" s="45"/>
      <c r="W29" s="45"/>
      <c r="X29" s="45"/>
      <c r="Y29" s="45"/>
    </row>
    <row r="30" spans="1:25" s="86" customFormat="1" ht="16.5" thickTop="1" x14ac:dyDescent="0.2">
      <c r="A30" s="680" t="s">
        <v>372</v>
      </c>
      <c r="B30" s="486" t="s">
        <v>380</v>
      </c>
      <c r="C30" s="677" t="s">
        <v>300</v>
      </c>
      <c r="D30" s="677"/>
      <c r="E30" s="686" t="s">
        <v>210</v>
      </c>
      <c r="F30" s="451" t="s">
        <v>27</v>
      </c>
      <c r="G30" s="466">
        <v>1</v>
      </c>
      <c r="H30" s="506">
        <v>1</v>
      </c>
      <c r="I30" s="487">
        <v>3</v>
      </c>
      <c r="J30" s="478">
        <v>6</v>
      </c>
      <c r="K30" s="488"/>
      <c r="L30" s="478"/>
      <c r="M30" s="478">
        <v>8</v>
      </c>
      <c r="N30" s="478"/>
      <c r="O30" s="634">
        <f>SUM(J30:J32,M30:M32,N30:N32)</f>
        <v>34</v>
      </c>
      <c r="P30" s="45" t="s">
        <v>199</v>
      </c>
      <c r="Q30" s="45" t="s">
        <v>199</v>
      </c>
      <c r="R30" s="45" t="s">
        <v>199</v>
      </c>
      <c r="S30" s="45"/>
      <c r="T30" s="45"/>
      <c r="U30" s="45" t="s">
        <v>199</v>
      </c>
      <c r="V30" s="45" t="s">
        <v>199</v>
      </c>
      <c r="W30" s="45" t="s">
        <v>199</v>
      </c>
      <c r="X30" s="45"/>
      <c r="Y30" s="45" t="s">
        <v>199</v>
      </c>
    </row>
    <row r="31" spans="1:25" s="86" customFormat="1" ht="15.75" x14ac:dyDescent="0.2">
      <c r="A31" s="603"/>
      <c r="B31" s="443"/>
      <c r="C31" s="516"/>
      <c r="D31" s="517"/>
      <c r="E31" s="687"/>
      <c r="F31" s="469" t="s">
        <v>160</v>
      </c>
      <c r="G31" s="465">
        <v>1</v>
      </c>
      <c r="H31" s="510"/>
      <c r="I31" s="482"/>
      <c r="J31" s="473"/>
      <c r="K31" s="475"/>
      <c r="L31" s="473"/>
      <c r="M31" s="473"/>
      <c r="N31" s="473"/>
      <c r="O31" s="631"/>
      <c r="P31" s="45"/>
      <c r="Q31" s="45"/>
      <c r="R31" s="45"/>
      <c r="S31" s="45"/>
      <c r="T31" s="45"/>
      <c r="U31" s="45"/>
      <c r="V31" s="45"/>
      <c r="W31" s="45"/>
      <c r="X31" s="45"/>
      <c r="Y31" s="45"/>
    </row>
    <row r="32" spans="1:25" s="86" customFormat="1" ht="15.75" x14ac:dyDescent="0.2">
      <c r="A32" s="603"/>
      <c r="B32" s="442" t="s">
        <v>381</v>
      </c>
      <c r="C32" s="679" t="s">
        <v>301</v>
      </c>
      <c r="D32" s="679"/>
      <c r="E32" s="609" t="s">
        <v>210</v>
      </c>
      <c r="F32" s="467" t="s">
        <v>27</v>
      </c>
      <c r="G32" s="464">
        <v>1</v>
      </c>
      <c r="H32" s="501">
        <v>1</v>
      </c>
      <c r="I32" s="420">
        <v>3</v>
      </c>
      <c r="J32" s="461">
        <v>6</v>
      </c>
      <c r="K32" s="461"/>
      <c r="L32" s="461"/>
      <c r="M32" s="461">
        <v>8</v>
      </c>
      <c r="N32" s="461">
        <v>6</v>
      </c>
      <c r="O32" s="631"/>
      <c r="P32" s="45" t="s">
        <v>199</v>
      </c>
      <c r="Q32" s="45" t="s">
        <v>199</v>
      </c>
      <c r="R32" s="45" t="s">
        <v>199</v>
      </c>
      <c r="S32" s="45"/>
      <c r="T32" s="45"/>
      <c r="U32" s="45" t="s">
        <v>199</v>
      </c>
      <c r="V32" s="45" t="s">
        <v>199</v>
      </c>
      <c r="W32" s="45" t="s">
        <v>199</v>
      </c>
      <c r="X32" s="45"/>
      <c r="Y32" s="45" t="s">
        <v>199</v>
      </c>
    </row>
    <row r="33" spans="1:25" s="86" customFormat="1" ht="16.5" thickBot="1" x14ac:dyDescent="0.25">
      <c r="A33" s="604"/>
      <c r="B33" s="444"/>
      <c r="C33" s="518"/>
      <c r="D33" s="519"/>
      <c r="E33" s="601"/>
      <c r="F33" s="375" t="s">
        <v>160</v>
      </c>
      <c r="G33" s="378">
        <v>1</v>
      </c>
      <c r="H33" s="511"/>
      <c r="I33" s="421"/>
      <c r="J33" s="394"/>
      <c r="K33" s="394"/>
      <c r="L33" s="394"/>
      <c r="M33" s="394"/>
      <c r="N33" s="394"/>
      <c r="O33" s="632"/>
      <c r="P33" s="45"/>
      <c r="Q33" s="45"/>
      <c r="R33" s="45"/>
      <c r="S33" s="45"/>
      <c r="T33" s="45"/>
      <c r="U33" s="45"/>
      <c r="V33" s="45"/>
      <c r="W33" s="45"/>
      <c r="X33" s="45"/>
      <c r="Y33" s="45"/>
    </row>
    <row r="34" spans="1:25" s="86" customFormat="1" ht="16.5" thickTop="1" x14ac:dyDescent="0.2">
      <c r="A34" s="603" t="s">
        <v>373</v>
      </c>
      <c r="B34" s="442" t="s">
        <v>382</v>
      </c>
      <c r="C34" s="679" t="s">
        <v>260</v>
      </c>
      <c r="D34" s="679"/>
      <c r="E34" s="686" t="s">
        <v>210</v>
      </c>
      <c r="F34" s="467" t="s">
        <v>292</v>
      </c>
      <c r="G34" s="464">
        <v>1</v>
      </c>
      <c r="H34" s="485">
        <v>1</v>
      </c>
      <c r="I34" s="688">
        <v>3</v>
      </c>
      <c r="J34" s="461">
        <v>8</v>
      </c>
      <c r="K34" s="461"/>
      <c r="L34" s="461"/>
      <c r="M34" s="461">
        <v>4</v>
      </c>
      <c r="N34" s="461"/>
      <c r="O34" s="631">
        <f>SUM(J34:J38,L34:M38,N34:N38)</f>
        <v>34</v>
      </c>
      <c r="P34" s="45" t="s">
        <v>199</v>
      </c>
      <c r="Q34" s="45" t="s">
        <v>199</v>
      </c>
      <c r="R34" s="45" t="s">
        <v>199</v>
      </c>
      <c r="S34" s="45"/>
      <c r="T34" s="45"/>
      <c r="U34" s="45"/>
      <c r="V34" s="45"/>
      <c r="W34" s="45"/>
      <c r="X34" s="45"/>
      <c r="Y34" s="45"/>
    </row>
    <row r="35" spans="1:25" s="86" customFormat="1" ht="33.75" customHeight="1" x14ac:dyDescent="0.2">
      <c r="A35" s="603"/>
      <c r="B35" s="443"/>
      <c r="C35" s="690" t="s">
        <v>287</v>
      </c>
      <c r="D35" s="690"/>
      <c r="E35" s="687"/>
      <c r="F35" s="469" t="s">
        <v>160</v>
      </c>
      <c r="G35" s="465">
        <v>1</v>
      </c>
      <c r="H35" s="434"/>
      <c r="I35" s="689"/>
      <c r="J35" s="476"/>
      <c r="K35" s="473"/>
      <c r="L35" s="473"/>
      <c r="M35" s="473"/>
      <c r="N35" s="473"/>
      <c r="O35" s="631"/>
      <c r="P35" s="45"/>
      <c r="Q35" s="45"/>
      <c r="R35" s="45"/>
      <c r="S35" s="45"/>
      <c r="T35" s="45"/>
      <c r="U35" s="45"/>
      <c r="V35" s="45"/>
      <c r="W35" s="45"/>
      <c r="X35" s="45"/>
      <c r="Y35" s="45"/>
    </row>
    <row r="36" spans="1:25" s="86" customFormat="1" ht="15.75" x14ac:dyDescent="0.2">
      <c r="A36" s="603"/>
      <c r="B36" s="442" t="s">
        <v>383</v>
      </c>
      <c r="C36" s="679" t="s">
        <v>259</v>
      </c>
      <c r="D36" s="679"/>
      <c r="E36" s="609" t="s">
        <v>210</v>
      </c>
      <c r="F36" s="467" t="s">
        <v>293</v>
      </c>
      <c r="G36" s="464">
        <v>1</v>
      </c>
      <c r="H36" s="501">
        <v>1</v>
      </c>
      <c r="I36" s="482">
        <v>3</v>
      </c>
      <c r="J36" s="461">
        <v>12</v>
      </c>
      <c r="K36" s="477" t="s">
        <v>87</v>
      </c>
      <c r="L36" s="474"/>
      <c r="M36" s="461">
        <v>10</v>
      </c>
      <c r="N36" s="461"/>
      <c r="O36" s="631"/>
      <c r="P36" s="45" t="s">
        <v>199</v>
      </c>
      <c r="Q36" s="45" t="s">
        <v>199</v>
      </c>
      <c r="R36" s="45" t="s">
        <v>199</v>
      </c>
      <c r="S36" s="45"/>
      <c r="T36" s="45"/>
      <c r="U36" s="45" t="s">
        <v>199</v>
      </c>
      <c r="V36" s="45" t="s">
        <v>199</v>
      </c>
      <c r="W36" s="45" t="s">
        <v>199</v>
      </c>
      <c r="X36" s="45"/>
      <c r="Y36" s="45" t="s">
        <v>199</v>
      </c>
    </row>
    <row r="37" spans="1:25" s="86" customFormat="1" ht="15.75" x14ac:dyDescent="0.2">
      <c r="A37" s="603"/>
      <c r="B37" s="442"/>
      <c r="C37" s="697" t="s">
        <v>299</v>
      </c>
      <c r="D37" s="697"/>
      <c r="E37" s="600"/>
      <c r="F37" s="467" t="s">
        <v>165</v>
      </c>
      <c r="G37" s="464">
        <v>2</v>
      </c>
      <c r="H37" s="512"/>
      <c r="I37" s="482"/>
      <c r="J37" s="461"/>
      <c r="K37" s="477"/>
      <c r="L37" s="461"/>
      <c r="M37" s="461"/>
      <c r="N37" s="461"/>
      <c r="O37" s="631"/>
      <c r="P37" s="45"/>
      <c r="Q37" s="45"/>
      <c r="R37" s="45"/>
      <c r="S37" s="45"/>
      <c r="T37" s="45"/>
      <c r="U37" s="45"/>
      <c r="V37" s="45"/>
      <c r="W37" s="45"/>
      <c r="X37" s="45"/>
      <c r="Y37" s="45"/>
    </row>
    <row r="38" spans="1:25" s="86" customFormat="1" ht="58.5" customHeight="1" thickBot="1" x14ac:dyDescent="0.25">
      <c r="A38" s="604"/>
      <c r="B38" s="444"/>
      <c r="C38" s="698"/>
      <c r="D38" s="698"/>
      <c r="E38" s="601"/>
      <c r="F38" s="375" t="s">
        <v>166</v>
      </c>
      <c r="G38" s="378">
        <v>2</v>
      </c>
      <c r="H38" s="507"/>
      <c r="I38" s="421"/>
      <c r="J38" s="394"/>
      <c r="K38" s="394"/>
      <c r="L38" s="394"/>
      <c r="M38" s="394"/>
      <c r="N38" s="394"/>
      <c r="O38" s="632"/>
      <c r="P38" s="45"/>
      <c r="Q38" s="45"/>
      <c r="R38" s="45"/>
      <c r="S38" s="45"/>
      <c r="T38" s="45"/>
      <c r="U38" s="45"/>
      <c r="V38" s="45"/>
      <c r="W38" s="45"/>
      <c r="X38" s="45"/>
      <c r="Y38" s="45"/>
    </row>
    <row r="39" spans="1:25" s="86" customFormat="1" ht="16.5" thickTop="1" x14ac:dyDescent="0.2">
      <c r="A39" s="680" t="s">
        <v>374</v>
      </c>
      <c r="B39" s="486" t="s">
        <v>399</v>
      </c>
      <c r="C39" s="677" t="s">
        <v>211</v>
      </c>
      <c r="D39" s="677"/>
      <c r="E39" s="686" t="s">
        <v>210</v>
      </c>
      <c r="F39" s="451" t="s">
        <v>27</v>
      </c>
      <c r="G39" s="466">
        <v>1</v>
      </c>
      <c r="H39" s="506">
        <v>1</v>
      </c>
      <c r="I39" s="487">
        <v>3</v>
      </c>
      <c r="J39" s="478">
        <v>12</v>
      </c>
      <c r="K39" s="488" t="s">
        <v>87</v>
      </c>
      <c r="L39" s="489"/>
      <c r="M39" s="489">
        <v>16</v>
      </c>
      <c r="N39" s="478">
        <v>6</v>
      </c>
      <c r="O39" s="694">
        <f>SUM(J39:J42,L39:M42,N39:N42)</f>
        <v>54</v>
      </c>
      <c r="P39" s="45" t="s">
        <v>199</v>
      </c>
      <c r="Q39" s="46" t="s">
        <v>199</v>
      </c>
      <c r="R39" s="45" t="s">
        <v>199</v>
      </c>
      <c r="S39" s="45" t="s">
        <v>199</v>
      </c>
      <c r="T39" s="45"/>
      <c r="U39" s="45" t="s">
        <v>199</v>
      </c>
      <c r="V39" s="45" t="s">
        <v>199</v>
      </c>
      <c r="W39" s="45" t="s">
        <v>199</v>
      </c>
      <c r="X39" s="45" t="s">
        <v>199</v>
      </c>
      <c r="Y39" s="45" t="s">
        <v>199</v>
      </c>
    </row>
    <row r="40" spans="1:25" s="86" customFormat="1" ht="51.6" customHeight="1" x14ac:dyDescent="0.2">
      <c r="A40" s="603"/>
      <c r="B40" s="443"/>
      <c r="C40" s="684" t="s">
        <v>298</v>
      </c>
      <c r="D40" s="684"/>
      <c r="E40" s="687"/>
      <c r="F40" s="469" t="s">
        <v>160</v>
      </c>
      <c r="G40" s="465">
        <v>1</v>
      </c>
      <c r="H40" s="510"/>
      <c r="I40" s="481"/>
      <c r="J40" s="473"/>
      <c r="K40" s="473"/>
      <c r="L40" s="462"/>
      <c r="M40" s="462"/>
      <c r="N40" s="473"/>
      <c r="O40" s="695"/>
      <c r="P40" s="45"/>
      <c r="Q40" s="45"/>
      <c r="R40" s="45"/>
      <c r="S40" s="45"/>
      <c r="T40" s="45"/>
      <c r="U40" s="45"/>
      <c r="V40" s="45"/>
      <c r="W40" s="45"/>
      <c r="X40" s="45"/>
      <c r="Y40" s="45"/>
    </row>
    <row r="41" spans="1:25" s="86" customFormat="1" ht="15.75" x14ac:dyDescent="0.2">
      <c r="A41" s="603"/>
      <c r="B41" s="442" t="s">
        <v>400</v>
      </c>
      <c r="C41" s="679" t="s">
        <v>212</v>
      </c>
      <c r="D41" s="679"/>
      <c r="E41" s="609" t="s">
        <v>210</v>
      </c>
      <c r="F41" s="467" t="s">
        <v>297</v>
      </c>
      <c r="G41" s="464">
        <v>1</v>
      </c>
      <c r="H41" s="501">
        <v>1</v>
      </c>
      <c r="I41" s="482">
        <v>3</v>
      </c>
      <c r="J41" s="461"/>
      <c r="K41" s="461"/>
      <c r="L41" s="461"/>
      <c r="M41" s="461">
        <v>20</v>
      </c>
      <c r="N41" s="461"/>
      <c r="O41" s="695"/>
      <c r="P41" s="45" t="s">
        <v>199</v>
      </c>
      <c r="Q41" s="45" t="s">
        <v>199</v>
      </c>
      <c r="R41" s="45" t="s">
        <v>199</v>
      </c>
      <c r="S41" s="45"/>
      <c r="T41" s="45"/>
      <c r="U41" s="45" t="s">
        <v>199</v>
      </c>
      <c r="V41" s="45" t="s">
        <v>199</v>
      </c>
      <c r="W41" s="45" t="s">
        <v>199</v>
      </c>
      <c r="X41" s="45" t="s">
        <v>199</v>
      </c>
      <c r="Y41" s="45" t="s">
        <v>199</v>
      </c>
    </row>
    <row r="42" spans="1:25" s="86" customFormat="1" ht="16.5" thickBot="1" x14ac:dyDescent="0.25">
      <c r="A42" s="604"/>
      <c r="B42" s="444"/>
      <c r="C42" s="685"/>
      <c r="D42" s="685"/>
      <c r="E42" s="601"/>
      <c r="F42" s="375" t="s">
        <v>160</v>
      </c>
      <c r="G42" s="378">
        <v>1</v>
      </c>
      <c r="H42" s="507"/>
      <c r="I42" s="421"/>
      <c r="J42" s="394"/>
      <c r="K42" s="394"/>
      <c r="L42" s="394"/>
      <c r="M42" s="394"/>
      <c r="N42" s="394"/>
      <c r="O42" s="696"/>
      <c r="P42" s="45"/>
      <c r="Q42" s="45"/>
      <c r="R42" s="45"/>
      <c r="S42" s="45"/>
      <c r="T42" s="45"/>
      <c r="U42" s="45"/>
      <c r="V42" s="45"/>
      <c r="W42" s="45"/>
      <c r="X42" s="45"/>
      <c r="Y42" s="45"/>
    </row>
    <row r="43" spans="1:25" s="86" customFormat="1" ht="16.5" thickTop="1" x14ac:dyDescent="0.2">
      <c r="A43" s="680" t="s">
        <v>386</v>
      </c>
      <c r="B43" s="492" t="s">
        <v>401</v>
      </c>
      <c r="C43" s="677" t="s">
        <v>391</v>
      </c>
      <c r="D43" s="677"/>
      <c r="E43" s="451"/>
      <c r="F43" s="451" t="s">
        <v>294</v>
      </c>
      <c r="G43" s="466">
        <v>1</v>
      </c>
      <c r="H43" s="506">
        <v>2</v>
      </c>
      <c r="I43" s="487">
        <v>3</v>
      </c>
      <c r="J43" s="478"/>
      <c r="K43" s="478"/>
      <c r="L43" s="478"/>
      <c r="M43" s="478"/>
      <c r="N43" s="478"/>
      <c r="O43" s="484"/>
      <c r="P43" s="682"/>
      <c r="Q43" s="45"/>
      <c r="R43" s="45"/>
      <c r="S43" s="45" t="s">
        <v>199</v>
      </c>
      <c r="T43" s="45" t="s">
        <v>199</v>
      </c>
      <c r="U43" s="45" t="s">
        <v>199</v>
      </c>
      <c r="V43" s="45" t="s">
        <v>199</v>
      </c>
      <c r="W43" s="45" t="s">
        <v>199</v>
      </c>
      <c r="X43" s="45" t="s">
        <v>199</v>
      </c>
      <c r="Y43" s="45" t="s">
        <v>199</v>
      </c>
    </row>
    <row r="44" spans="1:25" s="86" customFormat="1" ht="26.25" customHeight="1" thickBot="1" x14ac:dyDescent="0.3">
      <c r="A44" s="604"/>
      <c r="B44" s="493"/>
      <c r="C44" s="683" t="s">
        <v>213</v>
      </c>
      <c r="D44" s="683"/>
      <c r="E44" s="452"/>
      <c r="F44" s="375" t="s">
        <v>295</v>
      </c>
      <c r="G44" s="378">
        <v>1</v>
      </c>
      <c r="H44" s="507"/>
      <c r="I44" s="483"/>
      <c r="J44" s="394"/>
      <c r="K44" s="394"/>
      <c r="L44" s="394"/>
      <c r="M44" s="394"/>
      <c r="N44" s="394"/>
      <c r="O44" s="431"/>
      <c r="P44" s="682"/>
      <c r="Q44" s="45"/>
      <c r="R44" s="45"/>
      <c r="S44" s="45"/>
      <c r="T44" s="45"/>
      <c r="U44" s="45"/>
      <c r="V44" s="45"/>
      <c r="W44" s="45"/>
      <c r="X44" s="45"/>
      <c r="Y44" s="45"/>
    </row>
    <row r="45" spans="1:25" s="86" customFormat="1" ht="16.5" thickTop="1" x14ac:dyDescent="0.2">
      <c r="A45" s="691" t="s">
        <v>89</v>
      </c>
      <c r="B45" s="692"/>
      <c r="C45" s="692"/>
      <c r="D45" s="693"/>
      <c r="E45" s="441"/>
      <c r="F45" s="441"/>
      <c r="G45" s="441"/>
      <c r="H45" s="456"/>
      <c r="I45" s="481">
        <f>SUM(I11:I44)</f>
        <v>30.057553956834532</v>
      </c>
      <c r="J45" s="479">
        <f>SUM(J11:J44)</f>
        <v>60.5</v>
      </c>
      <c r="K45" s="473" t="s">
        <v>302</v>
      </c>
      <c r="L45" s="473">
        <f>SUM(L11:L44)</f>
        <v>0</v>
      </c>
      <c r="M45" s="479">
        <f>SUM(M11:M44)</f>
        <v>128</v>
      </c>
      <c r="N45" s="479">
        <f>SUM(N11:N44)</f>
        <v>106</v>
      </c>
      <c r="O45" s="480">
        <f>SUM(O11:O44)</f>
        <v>248.5</v>
      </c>
      <c r="P45" s="33"/>
    </row>
    <row r="46" spans="1:25" s="86" customFormat="1" x14ac:dyDescent="0.2">
      <c r="B46" s="94"/>
      <c r="C46" s="94"/>
      <c r="D46" s="416"/>
      <c r="E46" s="27" t="s">
        <v>41</v>
      </c>
      <c r="F46" s="27"/>
      <c r="G46" s="27"/>
      <c r="H46" s="36"/>
      <c r="I46" s="36" t="s">
        <v>42</v>
      </c>
      <c r="J46" s="94"/>
      <c r="K46" s="22"/>
      <c r="L46" s="22"/>
      <c r="M46" s="33"/>
      <c r="N46" s="33"/>
      <c r="O46" s="33"/>
      <c r="P46" s="33"/>
    </row>
    <row r="47" spans="1:25" x14ac:dyDescent="0.2">
      <c r="B47" s="21" t="s">
        <v>218</v>
      </c>
      <c r="C47" s="94"/>
      <c r="D47" s="94"/>
      <c r="E47" s="94"/>
      <c r="F47" s="94"/>
      <c r="G47" s="94"/>
      <c r="H47" s="494"/>
      <c r="I47" s="494"/>
      <c r="J47" s="494"/>
      <c r="K47" s="19"/>
      <c r="L47" s="19"/>
      <c r="M47" s="19"/>
      <c r="N47" s="19"/>
      <c r="O47" s="19"/>
      <c r="P47" s="19"/>
    </row>
    <row r="48" spans="1:25" s="86" customFormat="1" x14ac:dyDescent="0.2">
      <c r="B48" s="139" t="s">
        <v>150</v>
      </c>
      <c r="C48" s="94"/>
      <c r="D48" s="94"/>
      <c r="E48" s="94"/>
      <c r="F48" s="94"/>
      <c r="G48" s="94"/>
      <c r="H48" s="94"/>
      <c r="I48" s="94"/>
      <c r="J48" s="94"/>
      <c r="K48" s="33"/>
      <c r="L48" s="33"/>
      <c r="M48" s="33"/>
      <c r="N48" s="33"/>
      <c r="O48" s="33"/>
      <c r="P48" s="33"/>
    </row>
    <row r="49" spans="2:18" s="86" customFormat="1" ht="20.25" customHeight="1" x14ac:dyDescent="0.2">
      <c r="B49" s="139" t="s">
        <v>107</v>
      </c>
      <c r="C49" s="417"/>
      <c r="D49" s="417"/>
      <c r="E49" s="417"/>
      <c r="F49" s="417"/>
      <c r="G49" s="417"/>
      <c r="H49" s="417"/>
      <c r="I49" s="417"/>
      <c r="J49" s="417"/>
      <c r="K49" s="95"/>
      <c r="L49" s="95"/>
      <c r="M49" s="95"/>
      <c r="N49" s="33"/>
      <c r="O49" s="33"/>
      <c r="P49" s="33"/>
    </row>
    <row r="50" spans="2:18" s="93" customFormat="1" x14ac:dyDescent="0.2">
      <c r="B50" s="27" t="s">
        <v>93</v>
      </c>
      <c r="C50" s="94"/>
      <c r="D50" s="94"/>
      <c r="E50" s="94"/>
      <c r="F50" s="94"/>
      <c r="G50" s="94"/>
      <c r="H50" s="94"/>
      <c r="I50" s="94"/>
      <c r="J50" s="94"/>
      <c r="K50" s="33"/>
      <c r="L50" s="33"/>
      <c r="M50" s="33"/>
      <c r="N50" s="33"/>
      <c r="O50" s="33"/>
      <c r="P50" s="33"/>
      <c r="Q50" s="86"/>
      <c r="R50" s="86"/>
    </row>
    <row r="51" spans="2:18" s="86" customFormat="1" ht="13.5" customHeight="1" x14ac:dyDescent="0.2">
      <c r="B51" s="139" t="s">
        <v>137</v>
      </c>
      <c r="C51" s="415"/>
      <c r="D51" s="415"/>
      <c r="E51" s="415"/>
      <c r="F51" s="415"/>
      <c r="G51" s="415"/>
      <c r="H51" s="415"/>
      <c r="I51" s="415"/>
      <c r="J51" s="415"/>
    </row>
  </sheetData>
  <mergeCells count="63">
    <mergeCell ref="I25:I29"/>
    <mergeCell ref="C9:D10"/>
    <mergeCell ref="E9:E10"/>
    <mergeCell ref="E20:E24"/>
    <mergeCell ref="O11:O13"/>
    <mergeCell ref="C26:D26"/>
    <mergeCell ref="O9:O10"/>
    <mergeCell ref="M9:M10"/>
    <mergeCell ref="O14:O24"/>
    <mergeCell ref="I14:I24"/>
    <mergeCell ref="C15:D15"/>
    <mergeCell ref="A45:D45"/>
    <mergeCell ref="O25:O29"/>
    <mergeCell ref="O34:O38"/>
    <mergeCell ref="O39:O42"/>
    <mergeCell ref="E11:E13"/>
    <mergeCell ref="E15:E19"/>
    <mergeCell ref="E32:E33"/>
    <mergeCell ref="A30:A33"/>
    <mergeCell ref="O30:O33"/>
    <mergeCell ref="E30:E31"/>
    <mergeCell ref="C11:D11"/>
    <mergeCell ref="I11:I13"/>
    <mergeCell ref="A11:A24"/>
    <mergeCell ref="A25:A29"/>
    <mergeCell ref="A43:A44"/>
    <mergeCell ref="C37:D38"/>
    <mergeCell ref="A9:A10"/>
    <mergeCell ref="B9:B10"/>
    <mergeCell ref="P43:P44"/>
    <mergeCell ref="C44:D44"/>
    <mergeCell ref="C40:D40"/>
    <mergeCell ref="C42:D42"/>
    <mergeCell ref="C43:D43"/>
    <mergeCell ref="C41:D41"/>
    <mergeCell ref="E39:E40"/>
    <mergeCell ref="E41:E42"/>
    <mergeCell ref="E34:E35"/>
    <mergeCell ref="E36:E38"/>
    <mergeCell ref="I34:I35"/>
    <mergeCell ref="C34:D34"/>
    <mergeCell ref="C35:D35"/>
    <mergeCell ref="C14:D14"/>
    <mergeCell ref="B8:O8"/>
    <mergeCell ref="B7:O7"/>
    <mergeCell ref="B6:O6"/>
    <mergeCell ref="J9:J10"/>
    <mergeCell ref="K9:K10"/>
    <mergeCell ref="L9:L10"/>
    <mergeCell ref="N9:N10"/>
    <mergeCell ref="F9:F10"/>
    <mergeCell ref="B1:O1"/>
    <mergeCell ref="B2:O2"/>
    <mergeCell ref="B5:O5"/>
    <mergeCell ref="B4:O4"/>
    <mergeCell ref="B3:O3"/>
    <mergeCell ref="C39:D39"/>
    <mergeCell ref="C20:D20"/>
    <mergeCell ref="C36:D36"/>
    <mergeCell ref="A34:A38"/>
    <mergeCell ref="A39:A42"/>
    <mergeCell ref="C32:D32"/>
    <mergeCell ref="C30:D30"/>
  </mergeCells>
  <printOptions horizontalCentered="1" verticalCentered="1"/>
  <pageMargins left="0.19685039370078741" right="0.19685039370078741" top="0.19685039370078741" bottom="0.19685039370078741" header="0.31496062992125984" footer="0.31496062992125984"/>
  <pageSetup paperSize="9" scale="62" orientation="landscape" horizontalDpi="4294967294" r:id="rId1"/>
  <colBreaks count="1" manualBreakCount="1">
    <brk id="15" max="49"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68</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S1 STAPS</vt:lpstr>
      <vt:lpstr>S2 STAPS</vt:lpstr>
      <vt:lpstr>S3 STAPS</vt:lpstr>
      <vt:lpstr>S4 STAPS</vt:lpstr>
      <vt:lpstr>S5 STAPS</vt:lpstr>
      <vt:lpstr>S6 STAPS</vt:lpstr>
      <vt:lpstr>'S1 STAPS'!Zone_d_impression</vt:lpstr>
      <vt:lpstr>'S2 STAPS'!Zone_d_impression</vt:lpstr>
      <vt:lpstr>'S3 STAPS'!Zone_d_impression</vt:lpstr>
      <vt:lpstr>'S4 STAPS'!Zone_d_impression</vt:lpstr>
      <vt:lpstr>'S5 STAPS'!Zone_d_impression</vt:lpstr>
      <vt:lpstr>'S6 STAPS'!Zone_d_impression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Géraldine ESCRIVA BOULLEY</dc:creator>
  <cp:lastModifiedBy>Aurelie Naze</cp:lastModifiedBy>
  <cp:revision>1</cp:revision>
  <cp:lastPrinted>2022-11-18T08:32:30Z</cp:lastPrinted>
  <dcterms:created xsi:type="dcterms:W3CDTF">2021-06-07T09:47:47Z</dcterms:created>
  <dcterms:modified xsi:type="dcterms:W3CDTF">2023-01-24T11:21:42Z</dcterms:modified>
</cp:coreProperties>
</file>