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M:\Administratif_Données\Scolarite\MCC\MCC LICENCE\2026 2027 validées CFVU\"/>
    </mc:Choice>
  </mc:AlternateContent>
  <xr:revisionPtr revIDLastSave="0" documentId="13_ncr:1_{5CA2F5BC-1F00-48DA-93EB-FCAECDB20F90}" xr6:coauthVersionLast="47" xr6:coauthVersionMax="47" xr10:uidLastSave="{00000000-0000-0000-0000-000000000000}"/>
  <bookViews>
    <workbookView xWindow="28680" yWindow="-120" windowWidth="29040" windowHeight="15720" tabRatio="500" firstSheet="1" activeTab="3" xr2:uid="{00000000-000D-0000-FFFF-FFFF00000000}"/>
  </bookViews>
  <sheets>
    <sheet name="Feuil1" sheetId="1" state="hidden" r:id="rId1"/>
    <sheet name="1-FAQ &amp; Lexique" sheetId="2" r:id="rId2"/>
    <sheet name="2- BC RNCP-BC Formation UHAb" sheetId="3" r:id="rId3"/>
    <sheet name="3-Maquette parcours" sheetId="4" r:id="rId4"/>
    <sheet name="4-Réorientation" sheetId="5" r:id="rId5"/>
    <sheet name="5-Commentaires" sheetId="6" r:id="rId6"/>
    <sheet name="6-Indicateurs" sheetId="7" r:id="rId7"/>
  </sheets>
  <externalReferences>
    <externalReference r:id="rId8"/>
    <externalReference r:id="rId9"/>
  </externalReferences>
  <definedNames>
    <definedName name="BCC" localSheetId="1">'[1]2-Référentiel UHA'!$A$3:$B$419</definedName>
    <definedName name="BCC">'[2]2-Référentiel UHA'!$A$3:$B$419</definedName>
    <definedName name="CommunL1L2">'3-Maquette parcours'!$E$8:$E$56</definedName>
    <definedName name="CommunMention" localSheetId="1">'[1]3-Maquette Licence Parcours x'!$H$5:$H$1048576</definedName>
    <definedName name="CommunMention">'3-Maquette parcours'!$E$8:$E$1048576</definedName>
    <definedName name="ECTS" localSheetId="1">'[1]3-Maquette Licence Parcours x'!$V$2:$V$1048576</definedName>
    <definedName name="ECTS">'[2]3-Maquette Licence Parcours x'!$V$2:$V$1048576</definedName>
    <definedName name="NombreCollab">'3-Maquette parcours'!$AL$8:$AL$1048576</definedName>
    <definedName name="NombreExpression">'3-Maquette parcours'!$AC$8:$AC$1048576</definedName>
    <definedName name="NombreInformationnelle">'3-Maquette parcours'!$AF$8:$AF$1048576</definedName>
    <definedName name="NombreInternationale">'3-Maquette parcours'!$AI$8:$AI$1048576</definedName>
    <definedName name="NombreMTU">'3-Maquette parcours'!$AE$8:$AE$1048576</definedName>
    <definedName name="NombreNumerique">'3-Maquette parcours'!#REF!</definedName>
    <definedName name="NombreNumérique">'3-Maquette parcours'!$AH$8:$AH$731</definedName>
    <definedName name="NombreProfessionnelle">'3-Maquette parcours'!$AJ$8:$AJ$1048576</definedName>
    <definedName name="NombreRecherche">'3-Maquette parcours'!$AK$8:$AK$1048576</definedName>
    <definedName name="NombreSAC">'3-Maquette parcours'!#REF!</definedName>
    <definedName name="NombreTEDS">'3-Maquette parcours'!$AD$8:$AD$1048576</definedName>
    <definedName name="NombreVSS">'3-Maquette parcours'!$AG$8:$AG$1048576</definedName>
    <definedName name="Ressources" localSheetId="1">'[1]4-Corres. Compétences-Ressource'!$E$2:$AX$2</definedName>
    <definedName name="Ressources">'[2]4-Corres. Compétences-Ressource'!$E$2:$AX$2</definedName>
    <definedName name="TotalCI" localSheetId="1">'[1]3-Maquette Licence Parcours x'!$J$5:$J$1048576</definedName>
    <definedName name="TotalCI">'[2]3-Maquette Licence Parcours x'!$J$5:$J$1048576</definedName>
    <definedName name="TotalCM" localSheetId="1">'[1]3-Maquette Licence Parcours x'!$K$5:$K$1048576</definedName>
    <definedName name="TotalCM">'[2]3-Maquette Licence Parcours x'!$K$5:$K$1048576</definedName>
    <definedName name="TotalDistanciel" localSheetId="1">'[1]3-Maquette Licence Parcours x'!$AO$5:$AO$1048576</definedName>
    <definedName name="TotalDistanciel">'3-Maquette parcours'!$AT$8:$AT$1048576</definedName>
    <definedName name="TotalECTS">'3-Maquette parcours'!$U$8:$U$1048576</definedName>
    <definedName name="TotalECUE">'3-Maquette parcours'!$N$7:$N$1048576</definedName>
    <definedName name="TotalHeuresEns" localSheetId="1">'[1]3-Maquette Licence Parcours x'!$O$5:$O$1048576</definedName>
    <definedName name="TotalHeuresEns">'[2]3-Maquette Licence Parcours x'!$O$5:$O$1048576</definedName>
    <definedName name="TotalHybride">'3-Maquette parcours'!$AU$8:$AU$1048576</definedName>
    <definedName name="TotalMaquette" localSheetId="1">'[2]3-Maquette Licence Parcours x'!#REF!</definedName>
    <definedName name="TotalMaquette">'3-Maquette parcours'!#REF!</definedName>
    <definedName name="TotalProjet" localSheetId="1">'[2]3-Maquette Licence Parcours x'!#REF!</definedName>
    <definedName name="TotalProjet">'3-Maquette parcours'!$O$8:$O$1048576</definedName>
    <definedName name="TotalProjetAutonomie" localSheetId="1">'[1]3-Maquette Licence Parcours x'!$Q$5:$Q$1048576</definedName>
    <definedName name="TotalProjetAutonomie">'[2]3-Maquette Licence Parcours x'!$Q$5:$Q$1048576</definedName>
    <definedName name="TotalProjetEncadrement" localSheetId="1">'[1]3-Maquette Licence Parcours x'!$N$5:$N$1048576,'[1]3-Maquette Licence Parcours x'!$N$2,'[1]3-Maquette Licence Parcours x'!$G$2</definedName>
    <definedName name="TotalProjetEncadrement">'[2]3-Maquette Licence Parcours x'!$N$5:$N$1048576,'[2]3-Maquette Licence Parcours x'!$N$2,'[2]3-Maquette Licence Parcours x'!$G$2</definedName>
    <definedName name="TotalProjetEns">'3-Maquette parcours'!$L$8:$L$1048576</definedName>
    <definedName name="TotalStage" localSheetId="1">'[1]3-Maquette Licence Parcours x'!$S$5:$S$1048576</definedName>
    <definedName name="TotalStage">'[2]3-Maquette Licence Parcours x'!$S$5:$S$1048576</definedName>
    <definedName name="TotalStageEtudiant">'3-Maquette parcours'!$Q$8:$Q$1048576</definedName>
    <definedName name="TotalTD" localSheetId="1">'[1]3-Maquette Licence Parcours x'!$L$5:$L$1048576</definedName>
    <definedName name="TotalTD">'[2]3-Maquette Licence Parcours x'!$L$5:$L$1048576</definedName>
    <definedName name="TotalTP" localSheetId="1">'[1]3-Maquette Licence Parcours x'!$M$5:$M$1048576</definedName>
    <definedName name="TotalTP">'3-Maquette parcours'!$K$8:$K$1048576</definedName>
    <definedName name="TotalTutorat" localSheetId="1">'[1]3-Maquette Licence Parcours x'!$T$5:$T$1048576</definedName>
    <definedName name="TotalTutorat">'3-Maquette parcours'!$R$8:$R$1048576</definedName>
    <definedName name="TypologiePrincipale" localSheetId="1">'[1]3-Maquette Licence Parcours x'!$I$5:$I$1048576</definedName>
    <definedName name="TypologiePrincipale">'3-Maquette parcours'!$F$8:$F$1048576</definedName>
    <definedName name="VolumeHoraire" localSheetId="1">'[1]3-Maquette Licence Parcours x'!$O$2:$O$1048576</definedName>
    <definedName name="VolumeHoraire">'[2]3-Maquette Licence Parcours x'!$O$2:$O$1048576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D56" i="7" l="1"/>
  <c r="D55" i="7"/>
  <c r="D54" i="7"/>
  <c r="C53" i="7"/>
  <c r="C52" i="7"/>
  <c r="D51" i="7"/>
  <c r="C51" i="7"/>
  <c r="C50" i="7"/>
  <c r="D49" i="7"/>
  <c r="C49" i="7"/>
  <c r="D48" i="7"/>
  <c r="C48" i="7"/>
  <c r="D47" i="7"/>
  <c r="C47" i="7"/>
  <c r="D46" i="7"/>
  <c r="C46" i="7"/>
  <c r="C45" i="7"/>
  <c r="D44" i="7"/>
  <c r="C44" i="7"/>
  <c r="C43" i="7"/>
  <c r="D34" i="7"/>
  <c r="D32" i="7"/>
  <c r="D30" i="7"/>
  <c r="D15" i="7" s="1"/>
  <c r="D28" i="7"/>
  <c r="D27" i="7"/>
  <c r="D23" i="7"/>
  <c r="D22" i="7"/>
  <c r="C15" i="7"/>
  <c r="B15" i="7"/>
  <c r="A15" i="7"/>
  <c r="AS62" i="4"/>
  <c r="AB62" i="4"/>
  <c r="R62" i="4"/>
  <c r="Q62" i="4"/>
  <c r="P62" i="4"/>
  <c r="O62" i="4"/>
  <c r="L62" i="4"/>
  <c r="K62" i="4"/>
  <c r="J62" i="4"/>
  <c r="I62" i="4"/>
  <c r="H62" i="4"/>
  <c r="N61" i="4"/>
  <c r="AS60" i="4" s="1"/>
  <c r="N60" i="4"/>
  <c r="AS59" i="4"/>
  <c r="N59" i="4"/>
  <c r="N58" i="4"/>
  <c r="AS57" i="4"/>
  <c r="AS56" i="4"/>
  <c r="N56" i="4"/>
  <c r="AS55" i="4"/>
  <c r="N55" i="4"/>
  <c r="N62" i="4" s="1"/>
  <c r="AS61" i="4" s="1"/>
  <c r="N54" i="4"/>
  <c r="AS53" i="4"/>
  <c r="AS52" i="4"/>
  <c r="N52" i="4"/>
  <c r="AS51" i="4" s="1"/>
  <c r="N51" i="4"/>
  <c r="AU48" i="4"/>
  <c r="AT48" i="4"/>
  <c r="AB48" i="4"/>
  <c r="R48" i="4"/>
  <c r="R2" i="4" s="1"/>
  <c r="D38" i="7" s="1"/>
  <c r="Q48" i="4"/>
  <c r="Q2" i="4" s="1"/>
  <c r="P48" i="4"/>
  <c r="O48" i="4"/>
  <c r="L48" i="4"/>
  <c r="K48" i="4"/>
  <c r="J48" i="4"/>
  <c r="I48" i="4"/>
  <c r="H48" i="4"/>
  <c r="AS47" i="4"/>
  <c r="N46" i="4"/>
  <c r="N45" i="4"/>
  <c r="AS44" i="4"/>
  <c r="N44" i="4"/>
  <c r="N43" i="4"/>
  <c r="N42" i="4"/>
  <c r="AS41" i="4"/>
  <c r="N41" i="4"/>
  <c r="AS40" i="4"/>
  <c r="T39" i="4"/>
  <c r="N39" i="4"/>
  <c r="N34" i="4"/>
  <c r="AS34" i="4" s="1"/>
  <c r="N32" i="4"/>
  <c r="N31" i="4"/>
  <c r="N48" i="4" s="1"/>
  <c r="AT29" i="4"/>
  <c r="AB29" i="4"/>
  <c r="R29" i="4"/>
  <c r="Q29" i="4"/>
  <c r="P29" i="4"/>
  <c r="O29" i="4"/>
  <c r="L29" i="4"/>
  <c r="K29" i="4"/>
  <c r="J29" i="4"/>
  <c r="I29" i="4"/>
  <c r="H29" i="4"/>
  <c r="N28" i="4"/>
  <c r="AU28" i="4" s="1"/>
  <c r="AU29" i="4" s="1"/>
  <c r="N27" i="4"/>
  <c r="D45" i="7" s="1"/>
  <c r="AS26" i="4"/>
  <c r="N26" i="4"/>
  <c r="AS25" i="4"/>
  <c r="N25" i="4"/>
  <c r="AS24" i="4"/>
  <c r="N24" i="4"/>
  <c r="N23" i="4"/>
  <c r="AS23" i="4" s="1"/>
  <c r="N22" i="4"/>
  <c r="AS22" i="4" s="1"/>
  <c r="N21" i="4"/>
  <c r="N20" i="4"/>
  <c r="N29" i="4" s="1"/>
  <c r="AU18" i="4"/>
  <c r="AU2" i="4" s="1"/>
  <c r="AT18" i="4"/>
  <c r="AT2" i="4" s="1"/>
  <c r="AB18" i="4"/>
  <c r="R18" i="4"/>
  <c r="Q18" i="4"/>
  <c r="P18" i="4"/>
  <c r="O18" i="4"/>
  <c r="L18" i="4"/>
  <c r="K18" i="4"/>
  <c r="K2" i="4" s="1"/>
  <c r="D41" i="7" s="1"/>
  <c r="J18" i="4"/>
  <c r="H18" i="4"/>
  <c r="N17" i="4"/>
  <c r="AS17" i="4" s="1"/>
  <c r="AS16" i="4"/>
  <c r="N14" i="4"/>
  <c r="AS14" i="4" s="1"/>
  <c r="N13" i="4"/>
  <c r="N11" i="4"/>
  <c r="N10" i="4"/>
  <c r="AS10" i="4" s="1"/>
  <c r="AS9" i="4"/>
  <c r="N9" i="4"/>
  <c r="N8" i="4"/>
  <c r="N18" i="4" s="1"/>
  <c r="N2" i="4" s="1"/>
  <c r="AL2" i="4"/>
  <c r="D53" i="7" s="1"/>
  <c r="AK2" i="4"/>
  <c r="D52" i="7" s="1"/>
  <c r="AJ2" i="4"/>
  <c r="AI2" i="4"/>
  <c r="D50" i="7" s="1"/>
  <c r="AH2" i="4"/>
  <c r="AG2" i="4"/>
  <c r="AF2" i="4"/>
  <c r="AE2" i="4"/>
  <c r="AD2" i="4"/>
  <c r="AC2" i="4"/>
  <c r="D43" i="7" s="1"/>
  <c r="U2" i="4"/>
  <c r="O2" i="4"/>
  <c r="D39" i="7" s="1"/>
  <c r="L2" i="4"/>
  <c r="D40" i="7" s="1"/>
  <c r="E2" i="4"/>
  <c r="C71" i="1"/>
  <c r="B71" i="1"/>
  <c r="A71" i="1"/>
  <c r="C70" i="1"/>
  <c r="B70" i="1"/>
  <c r="A70" i="1"/>
  <c r="C69" i="1"/>
  <c r="B69" i="1"/>
  <c r="A69" i="1"/>
  <c r="C68" i="1"/>
  <c r="B68" i="1"/>
  <c r="A68" i="1"/>
  <c r="C67" i="1"/>
  <c r="B67" i="1"/>
  <c r="A67" i="1"/>
  <c r="C66" i="1"/>
  <c r="B66" i="1"/>
  <c r="A66" i="1"/>
  <c r="C65" i="1"/>
  <c r="B65" i="1"/>
  <c r="A65" i="1"/>
  <c r="C64" i="1"/>
  <c r="B64" i="1"/>
  <c r="A64" i="1"/>
  <c r="C63" i="1"/>
  <c r="B63" i="1"/>
  <c r="A63" i="1"/>
  <c r="C62" i="1"/>
  <c r="B62" i="1"/>
  <c r="A62" i="1"/>
  <c r="C61" i="1"/>
  <c r="B61" i="1"/>
  <c r="A61" i="1"/>
  <c r="C60" i="1"/>
  <c r="B60" i="1"/>
  <c r="A60" i="1"/>
  <c r="C59" i="1"/>
  <c r="B59" i="1"/>
  <c r="A59" i="1"/>
  <c r="C58" i="1"/>
  <c r="B58" i="1"/>
  <c r="A58" i="1"/>
  <c r="C57" i="1"/>
  <c r="B57" i="1"/>
  <c r="A57" i="1"/>
  <c r="C56" i="1"/>
  <c r="B56" i="1"/>
  <c r="A56" i="1"/>
  <c r="C55" i="1"/>
  <c r="B55" i="1"/>
  <c r="A55" i="1"/>
  <c r="C54" i="1"/>
  <c r="B54" i="1"/>
  <c r="A54" i="1"/>
  <c r="C53" i="1"/>
  <c r="B53" i="1"/>
  <c r="A53" i="1"/>
  <c r="C52" i="1"/>
  <c r="B52" i="1"/>
  <c r="A52" i="1"/>
  <c r="C51" i="1"/>
  <c r="B51" i="1"/>
  <c r="A51" i="1"/>
  <c r="C50" i="1"/>
  <c r="B50" i="1"/>
  <c r="A50" i="1"/>
  <c r="C49" i="1"/>
  <c r="B49" i="1"/>
  <c r="A49" i="1"/>
  <c r="C48" i="1"/>
  <c r="B48" i="1"/>
  <c r="A48" i="1"/>
  <c r="C47" i="1"/>
  <c r="B47" i="1"/>
  <c r="A47" i="1"/>
  <c r="C46" i="1"/>
  <c r="B46" i="1"/>
  <c r="A46" i="1"/>
  <c r="C45" i="1"/>
  <c r="B45" i="1"/>
  <c r="A45" i="1"/>
  <c r="C44" i="1"/>
  <c r="B44" i="1"/>
  <c r="A44" i="1"/>
  <c r="C43" i="1"/>
  <c r="B43" i="1"/>
  <c r="A43" i="1"/>
  <c r="C42" i="1"/>
  <c r="B42" i="1"/>
  <c r="A42" i="1"/>
  <c r="C41" i="1"/>
  <c r="B41" i="1"/>
  <c r="A41" i="1"/>
  <c r="C40" i="1"/>
  <c r="B40" i="1"/>
  <c r="A40" i="1"/>
  <c r="C39" i="1"/>
  <c r="B39" i="1"/>
  <c r="A39" i="1"/>
  <c r="C38" i="1"/>
  <c r="B38" i="1"/>
  <c r="A38" i="1"/>
  <c r="C37" i="1"/>
  <c r="B37" i="1"/>
  <c r="A37" i="1"/>
  <c r="C36" i="1"/>
  <c r="B36" i="1"/>
  <c r="A36" i="1"/>
  <c r="C35" i="1"/>
  <c r="B35" i="1"/>
  <c r="A35" i="1"/>
  <c r="C34" i="1"/>
  <c r="B34" i="1"/>
  <c r="A34" i="1"/>
  <c r="C33" i="1"/>
  <c r="B33" i="1"/>
  <c r="A33" i="1"/>
  <c r="C32" i="1"/>
  <c r="B32" i="1"/>
  <c r="A32" i="1"/>
  <c r="C31" i="1"/>
  <c r="B31" i="1"/>
  <c r="A31" i="1"/>
  <c r="C30" i="1"/>
  <c r="B30" i="1"/>
  <c r="A30" i="1"/>
  <c r="C29" i="1"/>
  <c r="B29" i="1"/>
  <c r="A29" i="1"/>
  <c r="C28" i="1"/>
  <c r="B28" i="1"/>
  <c r="A28" i="1"/>
  <c r="C27" i="1"/>
  <c r="B27" i="1"/>
  <c r="A27" i="1"/>
  <c r="C26" i="1"/>
  <c r="B26" i="1"/>
  <c r="A26" i="1"/>
  <c r="C25" i="1"/>
  <c r="B25" i="1"/>
  <c r="A25" i="1"/>
  <c r="C24" i="1"/>
  <c r="B24" i="1"/>
  <c r="A24" i="1"/>
  <c r="C23" i="1"/>
  <c r="B23" i="1"/>
  <c r="A23" i="1"/>
  <c r="C22" i="1"/>
  <c r="B22" i="1"/>
  <c r="A22" i="1"/>
  <c r="C21" i="1"/>
  <c r="B21" i="1"/>
  <c r="A21" i="1"/>
  <c r="C20" i="1"/>
  <c r="B20" i="1"/>
  <c r="A20" i="1"/>
  <c r="C19" i="1"/>
  <c r="B19" i="1"/>
  <c r="A19" i="1"/>
  <c r="C18" i="1"/>
  <c r="B18" i="1"/>
  <c r="A18" i="1"/>
  <c r="C17" i="1"/>
  <c r="B17" i="1"/>
  <c r="A17" i="1"/>
  <c r="C16" i="1"/>
  <c r="B16" i="1"/>
  <c r="A16" i="1"/>
  <c r="C15" i="1"/>
  <c r="B15" i="1"/>
  <c r="A15" i="1"/>
  <c r="C14" i="1"/>
  <c r="B14" i="1"/>
  <c r="A14" i="1"/>
  <c r="C13" i="1"/>
  <c r="B13" i="1"/>
  <c r="A13" i="1"/>
  <c r="C12" i="1"/>
  <c r="B12" i="1"/>
  <c r="A12" i="1"/>
  <c r="C11" i="1"/>
  <c r="B11" i="1"/>
  <c r="A11" i="1"/>
  <c r="C10" i="1"/>
  <c r="B10" i="1"/>
  <c r="A10" i="1"/>
  <c r="C9" i="1"/>
  <c r="B9" i="1"/>
  <c r="A9" i="1"/>
  <c r="C8" i="1"/>
  <c r="B8" i="1"/>
  <c r="A8" i="1"/>
  <c r="C7" i="1"/>
  <c r="B7" i="1"/>
  <c r="A7" i="1"/>
  <c r="C6" i="1"/>
  <c r="B6" i="1"/>
  <c r="A6" i="1"/>
  <c r="C5" i="1"/>
  <c r="B5" i="1"/>
  <c r="A5" i="1"/>
  <c r="C4" i="1"/>
  <c r="B4" i="1"/>
  <c r="A4" i="1"/>
  <c r="C3" i="1"/>
  <c r="B3" i="1"/>
  <c r="A3" i="1"/>
  <c r="C2" i="1"/>
  <c r="B2" i="1"/>
  <c r="A2" i="1"/>
  <c r="C1" i="1"/>
  <c r="B1" i="1"/>
  <c r="A1" i="1"/>
  <c r="I1" i="1" s="1"/>
  <c r="D26" i="7" l="1"/>
  <c r="D25" i="7"/>
  <c r="D31" i="7" s="1"/>
  <c r="D37" i="7"/>
  <c r="D36" i="7"/>
  <c r="AS8" i="4"/>
  <c r="AS18" i="4" s="1"/>
  <c r="AS31" i="4"/>
  <c r="AS48" i="4" s="1"/>
  <c r="AS46" i="4"/>
  <c r="AS20" i="4"/>
  <c r="AS29" i="4" s="1"/>
  <c r="D35" i="7" l="1"/>
  <c r="D33" i="7"/>
  <c r="D29"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 inconnu</author>
  </authors>
  <commentList>
    <comment ref="A20" authorId="0" shapeId="0" xr:uid="{00000000-0006-0000-0600-00000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L’indicateur de la lettre de cadrage que l’on souhaite vérifier</t>
        </r>
      </text>
    </comment>
    <comment ref="B20" authorId="0" shapeId="0" xr:uid="{00000000-0006-0000-0600-000002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La formule utilisée dans ce tableau pour vérifier l’indicateur</t>
        </r>
      </text>
    </comment>
    <comment ref="C20" authorId="0" shapeId="0" xr:uid="{00000000-0006-0000-0600-000003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Les infos de la lettre de cadrage pour définir la validité de l’indicateur</t>
        </r>
      </text>
    </comment>
    <comment ref="D20" authorId="0" shapeId="0" xr:uid="{00000000-0006-0000-0600-000004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Le résultat du calcul pour aider à la vérification de l’indicateur.
Reply:
    N/A indique qu’il n’y a pas de formule.</t>
        </r>
      </text>
    </comment>
    <comment ref="E20" authorId="0" shapeId="0" xr:uid="{00000000-0006-0000-0600-000005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Sélectionner « oui » lorsque l’indicateur est validé</t>
        </r>
      </text>
    </comment>
  </commentList>
</comments>
</file>

<file path=xl/sharedStrings.xml><?xml version="1.0" encoding="utf-8"?>
<sst xmlns="http://schemas.openxmlformats.org/spreadsheetml/2006/main" count="882" uniqueCount="511">
  <si>
    <t>Somme H UE Ouverte</t>
  </si>
  <si>
    <t>Ce document contient 6 onglets - Faire défiler en bas de la fenêtre Excel</t>
  </si>
  <si>
    <t>Lexique et Information : Préambule</t>
  </si>
  <si>
    <r>
      <rPr>
        <sz val="12"/>
        <color rgb="FF000000"/>
        <rFont val="Calibri (Corps)"/>
        <charset val="1"/>
      </rPr>
      <t xml:space="preserve">Ce classeur Excel contient tous les éléments permettant :
- d'harmoniser les maquettes en fonction de la note de cadrage UHA
- d'organiser les curriculum en conformité avec l'APC ET avec les nouvelles modalités pédagogiques introduites par la loi ORE (modularité, personnalisation des parcours).
Il comporte 6 onglets
</t>
    </r>
    <r>
      <rPr>
        <b/>
        <sz val="12"/>
        <color rgb="FF000000"/>
        <rFont val="Calibri (Corps)"/>
        <charset val="1"/>
      </rPr>
      <t>1. Lexique et information</t>
    </r>
    <r>
      <rPr>
        <sz val="12"/>
        <color rgb="FF000000"/>
        <rFont val="Calibri (Corps)"/>
        <charset val="1"/>
      </rPr>
      <t xml:space="preserve"> : Cet onglet de présentation déroule un mode d'emploi succinct de la trame de maquette (partie 1). Il explique également  la terminologie et les abréviations utilisées dans la maquette (parties 2 et 3)
</t>
    </r>
    <r>
      <rPr>
        <b/>
        <sz val="12"/>
        <color rgb="FF000000"/>
        <rFont val="Calibri (Corps)"/>
        <charset val="1"/>
      </rPr>
      <t>2. Correspondance BC RNCP/ BC UHA</t>
    </r>
    <r>
      <rPr>
        <sz val="12"/>
        <color rgb="FF000000"/>
        <rFont val="Calibri (Corps)"/>
        <charset val="1"/>
      </rPr>
      <t xml:space="preserve"> : tableau de correspondance qui permet de respecter l'obligation réglementaire de mettre en adéquation les blocs de compétences du Référentiel de Formation avec les blocs de compétences du RNCP -&gt; à renseigner dès maintenant
</t>
    </r>
    <r>
      <rPr>
        <b/>
        <sz val="12"/>
        <color rgb="FF000000"/>
        <rFont val="Calibri (Corps)"/>
        <charset val="1"/>
      </rPr>
      <t>3. Maquette Parcours :</t>
    </r>
    <r>
      <rPr>
        <sz val="12"/>
        <color rgb="FF000000"/>
        <rFont val="Calibri (Corps)"/>
        <charset val="1"/>
      </rPr>
      <t xml:space="preserve"> trame de maquette adaptée aux mentions qui démarrent dans l'approche par compétences.
</t>
    </r>
    <r>
      <rPr>
        <b/>
        <sz val="12"/>
        <color rgb="FF000000"/>
        <rFont val="Calibri (Corps)"/>
        <charset val="1"/>
      </rPr>
      <t>4. Réorientation</t>
    </r>
    <r>
      <rPr>
        <sz val="12"/>
        <color rgb="FF000000"/>
        <rFont val="Calibri (Corps)"/>
        <charset val="1"/>
      </rPr>
      <t xml:space="preserve"> : décrire les dispositifs de réorientation envisagés
</t>
    </r>
    <r>
      <rPr>
        <b/>
        <sz val="12"/>
        <color rgb="FF000000"/>
        <rFont val="Calibri (Corps)"/>
        <charset val="1"/>
      </rPr>
      <t>5. Commentaires</t>
    </r>
    <r>
      <rPr>
        <sz val="12"/>
        <color rgb="FF000000"/>
        <rFont val="Calibri (Corps)"/>
        <charset val="1"/>
      </rPr>
      <t xml:space="preserve"> : si besoin, vous pouvez expliquer vos choix dans cet onglet.
</t>
    </r>
    <r>
      <rPr>
        <b/>
        <sz val="12"/>
        <color rgb="FF000000"/>
        <rFont val="Calibri (Corps)"/>
        <charset val="1"/>
      </rPr>
      <t>6. Indicateurs</t>
    </r>
    <r>
      <rPr>
        <sz val="12"/>
        <color rgb="FF000000"/>
        <rFont val="Calibri (Corps)"/>
        <charset val="1"/>
      </rPr>
      <t xml:space="preserve"> : comporte les indications de la mention et du parcours. Comporte aussi les indicateurs de suivi à fournir obligatoirement en Licence, Licence Pro, Master pour attester de  la conformité de l'offre UHA aux exigences réglementaires et stratégiques de l'Etablissement.
</t>
    </r>
  </si>
  <si>
    <t>1. Comment renseigner la trame de maquette UHA.</t>
  </si>
  <si>
    <t xml:space="preserve">
</t>
  </si>
  <si>
    <t>1.1 Quelle maquette utiliser : maquette APC niveau 1 ou niveau 2 ?</t>
  </si>
  <si>
    <t>Si vous n'avez pas encore établi votre référentiel de formation ou si vous avez reformulé légèrement la liste de compétences RNCP, privilégiez la maquette APC niveau 1 (ce fichier excel)</t>
  </si>
  <si>
    <t>Si vous avez travaillé sur un référentiel de formation (accompagné par le collectif de soutien APC), vous pouvez opter pour la maquette APC niveau 2</t>
  </si>
  <si>
    <t>1.2 Quels sont les éléments obligatoires à remplir dans la maquette?</t>
  </si>
  <si>
    <r>
      <rPr>
        <b/>
        <sz val="12"/>
        <color rgb="FF000000"/>
        <rFont val="Calibri (Corps)"/>
        <charset val="1"/>
      </rPr>
      <t xml:space="preserve">La plupart des éléments sont obligatoires. Certains ne sont à renseigner que s'ils sont adaptés. Exemple : un cursus ne dispose pas forcément d'enseignements mutualisés. La colonne "Mutualisation" n'est donc à renseigner que si elle correspond à la réalité de votre cursus. 
</t>
    </r>
    <r>
      <rPr>
        <b/>
        <sz val="12"/>
        <color rgb="FFFF0000"/>
        <rFont val="Calibri (Corps)"/>
        <charset val="1"/>
      </rPr>
      <t xml:space="preserve">!! Des indications complémentaires sont données en entête de colonne sur la façon de les renseigner.
</t>
    </r>
    <r>
      <rPr>
        <b/>
        <sz val="12"/>
        <color rgb="FF000000"/>
        <rFont val="Calibri (Corps)"/>
        <charset val="1"/>
      </rPr>
      <t xml:space="preserve">Le passage aux BCC se fera en lien avec les fiches RNCP et avec 3 niveaux de déploiement :
- phase 1 : organiser la maquette en BCC et en UE ; </t>
    </r>
    <r>
      <rPr>
        <b/>
        <sz val="12"/>
        <color rgb="FFFF0000"/>
        <rFont val="Calibri (Corps)"/>
        <charset val="1"/>
      </rPr>
      <t xml:space="preserve">(2024)
</t>
    </r>
    <r>
      <rPr>
        <b/>
        <sz val="12"/>
        <color rgb="FF000000"/>
        <rFont val="Calibri (Corps)"/>
        <charset val="1"/>
      </rPr>
      <t xml:space="preserve">- phase 2 : développer au sein d’au moins un BCC des stratégies pédagogiques alignant les objectifs </t>
    </r>
    <r>
      <rPr>
        <b/>
        <sz val="12"/>
        <color rgb="FFFF0000"/>
        <rFont val="Calibri (Corps)"/>
        <charset val="1"/>
      </rPr>
      <t xml:space="preserve">(dès 2025)
</t>
    </r>
    <r>
      <rPr>
        <b/>
        <sz val="12"/>
        <color rgb="FF000000"/>
        <rFont val="Calibri (Corps)"/>
        <charset val="1"/>
      </rPr>
      <t>(définis en phase 1), les activités et les évaluations. Il s’agit ici notamment de la mise en place de
séquences d’apprentissage mobilisant les compétences du BCC, et l’évaluation inhérente ;
- phase 3 : généraliser la phase 2 à tous les BCC d’une même formation.", UHA, Note de cadrage, mai 2023, p. 5</t>
    </r>
    <r>
      <rPr>
        <b/>
        <sz val="12"/>
        <color rgb="FFFF0000"/>
        <rFont val="Calibri (Corps)"/>
        <charset val="1"/>
      </rPr>
      <t xml:space="preserve"> </t>
    </r>
  </si>
  <si>
    <t>1.3 Comment et pourquoi utiliser l'onglet 2 - Correspondance RNCP / Référentiel</t>
  </si>
  <si>
    <t>1. Vous avez établi un référentiel de compétences propre à votre Formation --&gt; utilisez le tableau Correspondance BC RNCP - BC UHA (onglet 2) pour établir les correspondances entre les blocs de compétence de votre référentiel et ceux de la fiche RNCP de la mention nationale.</t>
  </si>
  <si>
    <t xml:space="preserve">2. Vous n'avez pas de référentiel de compétences spécifique --&gt; copiez-coller les éléments de référentiel de la fiche RNCP de la Mention nationale. </t>
  </si>
  <si>
    <r>
      <rPr>
        <b/>
        <sz val="12"/>
        <color rgb="FF000000"/>
        <rFont val="Calibri (Corps)"/>
        <charset val="1"/>
      </rPr>
      <t xml:space="preserve">L'explicitation de liens entre compétences inscrites au référentiel RNCP de la mention et compétences inscrites dans le référentiel de compétence de la Formation a deux optiques :
1/ faciliter la validation des BC de la fiche RNCP de manière indépendante (pour permettre par exemple la validation d'un BC RNCP sans validation de tous les BC du diplôme).
2/ faciliter la vérification par la CFVU ou un organisme certificateur que toutes les compétences de la fiche RNCP sont bien intégrées et </t>
    </r>
    <r>
      <rPr>
        <b/>
        <strike/>
        <sz val="12"/>
        <color rgb="FF000000"/>
        <rFont val="Calibri (Corps)"/>
        <charset val="1"/>
      </rPr>
      <t xml:space="preserve">pour </t>
    </r>
    <r>
      <rPr>
        <b/>
        <sz val="12"/>
        <color rgb="FF000000"/>
        <rFont val="Calibri (Corps)"/>
        <charset val="1"/>
      </rPr>
      <t xml:space="preserve">pouvoir voir comment elles ont été reformulées le cas échéant. </t>
    </r>
  </si>
  <si>
    <t xml:space="preserve">1.4 Comment calculer les volumes horaires d'enseignement ? </t>
  </si>
  <si>
    <r>
      <rPr>
        <sz val="12"/>
        <color rgb="FF000000"/>
        <rFont val="Calibri (Corps)"/>
        <charset val="1"/>
      </rPr>
      <t xml:space="preserve">Les volumes horaires de la maquette sont </t>
    </r>
    <r>
      <rPr>
        <b/>
        <sz val="12"/>
        <color rgb="FF000000"/>
        <rFont val="Calibri (Corps)"/>
        <charset val="1"/>
      </rPr>
      <t>les volumes de face à face pédagogique suivis par les étudiants.</t>
    </r>
    <r>
      <rPr>
        <sz val="12"/>
        <color rgb="FF000000"/>
        <rFont val="Calibri (Corps)"/>
        <charset val="1"/>
      </rPr>
      <t xml:space="preserve"> Ils sont calculés </t>
    </r>
    <r>
      <rPr>
        <b/>
        <sz val="12"/>
        <color rgb="FF000000"/>
        <rFont val="Calibri (Corps)"/>
        <charset val="1"/>
      </rPr>
      <t>automatiquement uniquement</t>
    </r>
    <r>
      <rPr>
        <sz val="12"/>
        <color rgb="FF000000"/>
        <rFont val="Calibri (Corps)"/>
        <charset val="1"/>
      </rPr>
      <t xml:space="preserve"> sur la base des heures d'enseignement et de suivi pédagogique. Vous pouvez choisir d'inclure ou non  les heures d'évaluation dans les heures maquette. Attention, pour que les temps d'évaluation soient pris en compte dans les 1500h réglementaires, ils doivent être saisis dans les heures CM, TD, TP. 
Les temps de travail étudiant indiqués pour les stages et projets ne sont pas décomptés dans le calcul de la maquette. 
Si la formation a recours à un service (Learning Center et SIO...) pour animer certaines séquences d'enseignement, ces heures figurent dans la maquette de la Formation.
Les heures d'hybridation ou de distanciel sont intégrées dans les heures d'enseignement de la section. Au sein du volume horaire global d'une UE, on précisera par ailleurs la répartition de volumes horaires entre différentes d'apprentissage(Présentiel/Distanciel/Hybride). Cette distinction permettra notamment de justifier du volume horaire supplémentaire accordé à certaines mentions sous réserve qu'elles aient recours à l'hybridation. 
 </t>
    </r>
    <r>
      <rPr>
        <b/>
        <u val="double"/>
        <sz val="12"/>
        <color rgb="FF000000"/>
        <rFont val="Calibri (Corps)"/>
        <charset val="1"/>
      </rPr>
      <t>En cas d'insertion de nouvelles lignes ou colonne au modèle, il se peut que les formules ne se mettent pas à jour. Veuillez vérifier que les références de formules sont bien mises à jour.</t>
    </r>
  </si>
  <si>
    <t>Note de cadrage (volume horaire appuyé sur la réglementation)</t>
  </si>
  <si>
    <t>Licence</t>
  </si>
  <si>
    <r>
      <rPr>
        <b/>
        <sz val="12"/>
        <color rgb="FF000000"/>
        <rFont val="Calibri (Corps)"/>
        <charset val="1"/>
      </rPr>
      <t>Pas moins de 1500h d'enseignement ou d'encadrement en face à face  (obligation réglementaire)</t>
    </r>
    <r>
      <rPr>
        <sz val="12"/>
        <color rgb="FF000000"/>
        <rFont val="Calibri (Corps)"/>
        <charset val="1"/>
      </rPr>
      <t xml:space="preserve">. Pas plus de 1500h sur 3 </t>
    </r>
    <r>
      <rPr>
        <sz val="12"/>
        <color rgb="FF00B050"/>
        <rFont val="Calibri (Corps)"/>
        <charset val="1"/>
      </rPr>
      <t xml:space="preserve">ans </t>
    </r>
    <r>
      <rPr>
        <sz val="12"/>
        <color rgb="FF000000"/>
        <rFont val="Calibri (Corps)"/>
        <charset val="1"/>
      </rPr>
      <t xml:space="preserve">pour le standard sauf dispositions spécifiques aux UE Tremplin (&lt;300h de soutien en plus) et/ou 100h hybridées de plus </t>
    </r>
  </si>
  <si>
    <t>Licence Pro</t>
  </si>
  <si>
    <t>Master</t>
  </si>
  <si>
    <t xml:space="preserve">1450h sur 3 ans : Le volume horaire annuel ne devra pas dépasser 500h encadrées, 450h la dernière année. </t>
  </si>
  <si>
    <t xml:space="preserve">De 400h à 800h sur deux ans.
</t>
  </si>
  <si>
    <t xml:space="preserve">1.5 Comment attribuer les crédits ECTS aux UE? </t>
  </si>
  <si>
    <t xml:space="preserve">Les ECTS sont attribuées uniquement aux UE (pas aux ECUE). 1 UE se voit accorder 3 ECTS minimum. 
1 ECTS correspond à 25-30 heures de travail pour l'étudiant, comprenant au plus 10 heures d'enseignement ou d’encadrement pédagogique de type suivi de projet en présentiel ou hybride. </t>
  </si>
  <si>
    <t xml:space="preserve">1.6 Comment sont spécifiées les durées de stage ? </t>
  </si>
  <si>
    <t>Les durées de stage sont spécifiées dans la maquette en conformité avec les éléments ci-après.</t>
  </si>
  <si>
    <t xml:space="preserve">Stage obligatoire en L, M et LP </t>
  </si>
  <si>
    <t>Pas de cadrage sur la durée, au choix de la Formation.</t>
  </si>
  <si>
    <t>12 à 16 semaines en milieu professionnel (au moins 1/3 des crédits ECTS attribuables à des mises en situations professionnelles en UE ouvertes.
Un stage d’au moins 4 semaines devra être mis en place dans les 2 premières années.  
un projet tutoré de 150 h.</t>
  </si>
  <si>
    <t xml:space="preserve"> &gt; ou = à 8 semaines.
&gt; ou = à 4 mois dans les filières professionnalisantes ;  </t>
  </si>
  <si>
    <t xml:space="preserve">1.6 Comment sont calculés les indicateurs? </t>
  </si>
  <si>
    <t>Les volumes horaires totaux et par catégorie d'UE sont calculés automatiquement dans les modèles de maquette. Les indicateurs de suivi complémentaires permettent d'attester de l'application des dispositions légales et de la note de cadrage seront calculés selon les formules de calcul spécifiées dans l'onglet Indicateurs.</t>
  </si>
  <si>
    <t>2. Eléments de lexique</t>
  </si>
  <si>
    <t>2.1 Lexique spécifique UHA - Approche par Compétences</t>
  </si>
  <si>
    <r>
      <rPr>
        <b/>
        <sz val="12"/>
        <color rgb="FF000000"/>
        <rFont val="Calibri (Corps)"/>
        <charset val="1"/>
      </rPr>
      <t xml:space="preserve">Alignement pédagogique : </t>
    </r>
    <r>
      <rPr>
        <sz val="12"/>
        <color rgb="FF000000"/>
        <rFont val="Calibri (Corps)"/>
        <charset val="1"/>
      </rPr>
      <t xml:space="preserve">Mis au jour par John Biggs, ce concept mentionné dans la note de cadrage est au coeur de la démarche APC. Il s'agit de mettre en cohérence 1) les objectifs d’apprentissage d’un enseignement/d’une formation, 2) les méthodes et activités pédagogiques et 3) les méthodes d’évaluation des apprentissages des étudiants. Ainsi, si un des objectifs d'apprentissage d'un enseignement est de "Travailler en équipe dans un laboratoire", il sera adapté de mettre en place des activités de travaux pratiques en laboratoire et d'évaluer les étudiants en situation via une grille critériée sur la qualité de leur coopération. </t>
    </r>
  </si>
  <si>
    <r>
      <rPr>
        <b/>
        <sz val="12"/>
        <color rgb="FF000000"/>
        <rFont val="Calibri (Corps)"/>
        <charset val="1"/>
      </rPr>
      <t xml:space="preserve">Apprentissage critique (Maquette APC Niveau 2)
</t>
    </r>
    <r>
      <rPr>
        <sz val="12"/>
        <color rgb="FF000000"/>
        <rFont val="Calibri (Corps)"/>
        <charset val="1"/>
      </rPr>
      <t xml:space="preserve">Dans un référentiel de compétences, un apprentissage critique explicite ce que l’étudiant doit effectivement maîtriser pour passer d’un niveau de développement à un autre de la compétence.
L'apprentissage critique  (Tardif) est similaire à la "microcompétence" (IDIP). </t>
    </r>
  </si>
  <si>
    <r>
      <rPr>
        <b/>
        <sz val="12"/>
        <color rgb="FF000000"/>
        <rFont val="Calibri (Corps)"/>
        <charset val="1"/>
      </rPr>
      <t xml:space="preserve">Compétence  (/ Macro-compétence)
</t>
    </r>
    <r>
      <rPr>
        <sz val="12"/>
        <color rgb="FF000000"/>
        <rFont val="Calibri (Corps)"/>
        <charset val="1"/>
      </rPr>
      <t xml:space="preserve">Une compétence consiste en la mobilisation de manière pertinente des ressources d’un individu pour exercer une activité en fonction d’objectifs à finalité professionnelle à atteindre. Le résultat de sa mise en œuvre est évaluable dans un contexte donné et transférable d’un contexte professionnel à un autre (inspiré du RNCP). Cette définition s'appuie sur celle de Tardif : "Une compétence est un "savoir-agir complexe, prenant appui sur
la mobilisation et la combinaison efficaces d'une variété de ressources à l'intérieur d'une famille de situations" (Tardif, 2006)".
A l'UHA, ce terme est exclusivement utilisé pour désigner une compétence générique (parfois désignée sous forme de macro-compétence) équivalent au titre d'un bloc de compétence du référentiel. Elle est subdivisée en  apprentissages critiques qui précisent quant à eux les apprentissages essentiels à acquérir à chaque niveau de développement de cette compétence. </t>
    </r>
  </si>
  <si>
    <r>
      <rPr>
        <b/>
        <sz val="12"/>
        <color rgb="FF000000"/>
        <rFont val="Calibri (Corps)"/>
        <charset val="1"/>
      </rPr>
      <t xml:space="preserve">Objectif d'apprentissage
</t>
    </r>
    <r>
      <rPr>
        <sz val="12"/>
        <color rgb="FF000000"/>
        <rFont val="Calibri (Corps)"/>
        <charset val="1"/>
      </rPr>
      <t xml:space="preserve">La formulation des objectifs d’apprentissage permet aux étudiants d'identifier ce qu'ils devraient savoir et savoir faire à l'issue d'une activité d'apprentissage. Par souci de cohérence, le choix des méthodes d’évaluations, des activités d’enseignement-apprentissage et l’organisation du contenu du cours découlent des objectifs d’apprentissage.
</t>
    </r>
    <r>
      <rPr>
        <b/>
        <sz val="12"/>
        <color rgb="FF000000"/>
        <rFont val="Calibri (Corps)"/>
        <charset val="1"/>
      </rPr>
      <t>NB : L'université de Lorraine a publié une fiche pratique très claire sur la construction d'un objectif d'apprentissage. Source : https://sup.univ-lorraine.fr/files/2020/07/FC_formuler_objectifs_apprentissage.pdf</t>
    </r>
  </si>
  <si>
    <t>Situation d'Apprentissage Complexe &amp; Evaluation</t>
  </si>
  <si>
    <t xml:space="preserve">"La mise en œuvre de « situations d’apprentissage complexe » sera à développer. De telles situations exigent de mettre en œuvre plusieurs compétences, transversales, disciplinaires et pluridisciplinaires, amenant les étudiants à mobiliser et intégrer de manière cohérente et simultanée des savoirs (connaissances), savoir-être (attitudes) et savoir-faire (capacités) multiples. A ce titre, il est recommandé que les compétences disciplinaires d’une ou plusieurs UE puissent être développées via un enseignement en langue étrangère.", Note de cadrage UHA, mai 2023. EUne situation d'apprentissage complexe ne se solde pas obligatoirement par une évaluation. Elle peut toutefois être complétée d'une évaluation par exemple sous forme de grille critériée (notamment dans les maquettes APC de niveau 2) pour évaluer une ou plusieurs compétences en situation. </t>
  </si>
  <si>
    <t>2.2 Lexique spécifique UHA - Référentiel de formation / Modularité et aménagement du parcours de formation</t>
  </si>
  <si>
    <r>
      <rPr>
        <b/>
        <sz val="12"/>
        <rFont val="Calibri (Corps)"/>
        <charset val="1"/>
      </rPr>
      <t>Catégories d'UE.</t>
    </r>
    <r>
      <rPr>
        <b/>
        <sz val="12"/>
        <color rgb="FF4472C4"/>
        <rFont val="Calibri (Corps)"/>
        <charset val="1"/>
      </rPr>
      <t xml:space="preserve"> Les catégories d'UE sont au coeur du référentiel de formation, visant à définir l'organisation du parcours de formation. </t>
    </r>
    <r>
      <rPr>
        <sz val="12"/>
        <color rgb="FF000000"/>
        <rFont val="Calibri (Corps)"/>
        <charset val="1"/>
      </rPr>
      <t>Afin  d'impulser une plus grande modularité des activités d'apprentissage et une variété des types de compétences visées par ses diplômes, l'UHA, suivant les recommandations du rapport HCERES, a structuré 4 catégories d'UE contribuant au développement de compétences transversales obligatoires ou mise en avant dans la stratégie de formation de l'UHA + 1UE optionnelle. Ces catégories vient à faciliter les regroupement transdisciplinaires et à suivre la répartition des volumes horaires en fonction des types de compétences auxquelles contribuent les UE.</t>
    </r>
    <r>
      <rPr>
        <b/>
        <sz val="12"/>
        <color rgb="FF000000"/>
        <rFont val="Calibri (Corps)"/>
        <charset val="1"/>
      </rPr>
      <t xml:space="preserve"> </t>
    </r>
  </si>
  <si>
    <t>" Quelle que soit sa typologie, une UE peut recourir à des ressources (enseignements) disciplinaires ou transversaux pour développer un certain type de compétence. Par exemple, une UE Socle dont l’objectif est d’acquérir les compétences métier liées à l’élaboration d’un objet peut inclure des enseignements de veille ou d’anglais appliqués à cet objet. " (Note de cadrage UHA, mai 2023)</t>
  </si>
  <si>
    <t>*Définition
Typologie UE</t>
  </si>
  <si>
    <t xml:space="preserve"> UE SOCLE : compétences disciplinaires indispensables à l’acquisition du diplôme - 80% maximum du volume horaire du cycle L (144 crédits ECTS par cursus, soit 3600h de charge de travail pour l’étudiant ou 1200/1300h d’enseignement). </t>
  </si>
  <si>
    <t>UE TRANSVERSALE :  Toutes les compétences transversales obligatoires seront représentées dans le cursus, qui comportera 6h de MTU au moins. 3% du volume horaire total maquette en licence (6 ECTS, soit 150h de travail étudiant, ou environ 50h de face à face pédagogique). Exemple d'UE formulée sous forme de compétence : Gérer un projet de développement informatique (la gestion de projet est une compétence transversale)</t>
  </si>
  <si>
    <t>UE OUVERTE choisies de plein droit, il s'agit de développer des compétences à s'orienter : ouverture professionnelle dont stage, projet, SIO, entrepreunariat ou ouverture académique dont UE libre, UE suivie dans une autre mention ou un autre département selon des modalités à définir par le coordinateur Parcours Etudiant. Elles représentent 3% du volume total maquette en licence.  Exemple d'UE Ouverte formulée sous forme de compétences  : Adopter une posture d'enseignant ou s'intérer professionnellement sur le marché  local de ...</t>
  </si>
  <si>
    <t>UE INTERNATIONALE : Les UE « Internationales » centrées sur le développement de compétences interculturelles représentent 6% du volume total maquette en Licence (12 crédits ECTS, soit 300h de travail pour l’étudiant correspondant environ à 100h de face à face pédagogique). Par ex: 24 h LanSAD, modules proposés par le  Pôle Force du Learning Center ou la DRIET ; Enseignements disciplinaires dispensés dans une autre langue ou suivis dans une université partenaire européenne ; Stages à l’étranger. Exemple d'UE international : Adapter sa communication aux usages interculturels / internationaux.</t>
  </si>
  <si>
    <t>UE optionnelle « TREMPLIN » cumulable aux autres dispositifs et activable exclusivement en fonction des résultats d’un positionnement initial organisé par la composante ou sur analyse d’un dossier de candidature. Elle regroupe toutes les heures indispensables à la construction de parcours aménagés destinés à des publics hétérogènes. Exemple d'UE : Consolider les acquis fondamentaux de chimie organique.
UE Tremplin 1  destinée aux Parcours Oui-si (étudiants acceptés en licence sous réserve de bénéficier d'un dispositif de remédiation), peut totaliser jusqu'à 200h en plus des 1500h du volume de base. 
UE Tremplin 2 permet des aménagements spécifiques jusqu'à 100h de plus que le volume horaire de la licence standard sur un nombre de semestre à définir (ex: permet des aménagements professionnalisants pour le master MEEF.</t>
  </si>
  <si>
    <t xml:space="preserve">** Compétences transversales dites réglementaires et apparentées </t>
  </si>
  <si>
    <t>Les compétences transversales dites réglementaires et apparentées renvoient   aux dispositions de la note de cadrage de l'UHA. Ces dispositions répondent en grande partie aux injonctions de l'arrêté du 27 janvier 2020 relatif au cahier des charges des grades universitaires de licence et de master, qui prévoit "une recherche d''équilibre entre connaissances, compétences transversales et compétences professionnelles en lien avec les objectifs de formation et les métiers visés[,... la mise en place de]  périodes d'expérience en milieu professionnel dans la formation [...]. Cet arrêté spécifie les distinctions entre Licence et Master sur cette question (voir ci-dessous)." 
https://www.legifrance.gouv.fr/loda/id/LEGIARTI000041625866/2020-02-26/</t>
  </si>
  <si>
    <t>Compétences transversales</t>
  </si>
  <si>
    <t>Dénomination UHA</t>
  </si>
  <si>
    <t>Arrêté 01/2020</t>
  </si>
  <si>
    <t>Licence/Licence Pro/Master</t>
  </si>
  <si>
    <t>Professionnelle</t>
  </si>
  <si>
    <t>Pré-professionnelle et professionnelle</t>
  </si>
  <si>
    <t>Langue étrangère</t>
  </si>
  <si>
    <t>Au moins une langue étrangère certifiée</t>
  </si>
  <si>
    <t>Numérique</t>
  </si>
  <si>
    <t xml:space="preserve"> "outils numériques les plus couramment utilisés dans le monde professionnel"</t>
  </si>
  <si>
    <t>Licence &amp; Licence Pro</t>
  </si>
  <si>
    <t>Communication</t>
  </si>
  <si>
    <t>Communication et argumentation  écrite et orale (RNCP)</t>
  </si>
  <si>
    <t>Développement durable</t>
  </si>
  <si>
    <t>EDTS ne figure pas dans l'arrêté 2020 mais dans les recommandations ministérielles récentes.</t>
  </si>
  <si>
    <t>MTU (spécifique UHA)</t>
  </si>
  <si>
    <t>Interculturalité</t>
  </si>
  <si>
    <t>adaptabilité à différents contextes professionnels et culturels, y compris dans une démarche ouverte à l'international.</t>
  </si>
  <si>
    <t>Initiation Recherche</t>
  </si>
  <si>
    <t>"Conduire, dans la discipline considérée, une démarche innovante et un projet en autonomie"</t>
  </si>
  <si>
    <t>Projet collaboratif</t>
  </si>
  <si>
    <t>s'inscrire dans un projet conduit dans un cadre collaboratif</t>
  </si>
  <si>
    <t>*** Coordination parcours Etudiant</t>
  </si>
  <si>
    <t xml:space="preserve">La coordination de parcours étudiant est le terme choisi par l'UHA pour désigner les "Directions d'étude" exigées par la loi ORE. "A ce titre, une coordination de parcours étudiant sera mise en place dans chaque composante. Elle assurera le suivi individualisé des étudiants et pourra les accompagner dans l’évolution des parcours. Elle aura aussi comme objectif de gérer les aspects administratifs liés aux choix des parcours. Cette coordination sera assurée par un personnel spécifiquement dédié ou bien par un enseignant ou enseignant chercheur de la composante, ou bien en articulation conjointe." (Note de cadrage UHA, mai 2023) </t>
  </si>
  <si>
    <t>Hybridation</t>
  </si>
  <si>
    <r>
      <rPr>
        <sz val="12"/>
        <color rgb="FF000000"/>
        <rFont val="Calibri (Corps)"/>
        <charset val="1"/>
      </rPr>
      <t xml:space="preserve">"[L’hybridation] se caractérise par une articulation entre des temps d’apprentissage synchrones et asynchrones, qui peuvent s’effectuer en présentiel ou à distance et qui s’intègrent dans un scénario pédagogique cohérent ayant pour finalité de faire vivre à l’étudiant une expérience d’apprentissage positive.", site de l'ANR : https://anr.fr/ProjetIA-20-NCUN-0010
</t>
    </r>
    <r>
      <rPr>
        <b/>
        <sz val="12"/>
        <color rgb="FF000000"/>
        <rFont val="Calibri (Corps)"/>
        <charset val="1"/>
      </rPr>
      <t>On l'entendra à l'UHA comme une articulation de séquences à distance asynchrone et de séquences en présentiel. Rappel : les cours à distance caméra ouverte ne sont pas autorisés.</t>
    </r>
  </si>
  <si>
    <t>Mutualisation des enseignements et Volumes Horaires associés</t>
  </si>
  <si>
    <t xml:space="preserve">Le terme mutualisation de la maquette renvoie aussi bien à la possibilité donnée aux étudiants de suivre des enseignements pré-validés par la Coordination des Parcours Etudiants hors de leur Mention/Parcours d'origine qu'à la possibilité pour la Mention ou le Parcours d'accueillir des étudiants issus d'autres Mentions/ Parcours, voire Composantes. Dans tous les cas, il s'agit de préciser avec quelle entité s'opère la mutualisation des enseignements.
</t>
  </si>
  <si>
    <t>Parcours Oui-Si</t>
  </si>
  <si>
    <t>Prévu par la loi ORE de 2018, le dispositif “oui-si” concerne certaines filières universitaires prévoit qu'un candidat soit accepté dans la filière de son choix, sous réserve du suisi de “parcours personnalisés” proposés par l’université. A l'UHA, les dispositifs d'aménagements Oui-Si, et l'attributon de volumes horaires associés, sont facilités par lamise e oeuvre d'UE dites Tremplin (cf. catégorie d'UE).</t>
  </si>
  <si>
    <t xml:space="preserve">Unité d'Enseignement  (UE) et ECUE </t>
  </si>
  <si>
    <r>
      <rPr>
        <sz val="12"/>
        <color rgb="FF000000"/>
        <rFont val="Calibri (Corps)"/>
        <charset val="1"/>
      </rPr>
      <t>Une unité d'enseignement ou UE se compose d'une activité d'apprentissage ou d'un ensemble d'activités d'apprentissage qui sont regroupées parce qu'elles poursuivent des objectifs communs.</t>
    </r>
    <r>
      <rPr>
        <b/>
        <sz val="12"/>
        <color rgb="FF000000"/>
        <rFont val="Calibri (Corps)"/>
        <charset val="1"/>
      </rPr>
      <t xml:space="preserve"> En approche par compétence, il est demandé de passer d'une logique de regroupement disciplinaire à une logique de regroupement d'enseignements au service de la même compétence (BC).</t>
    </r>
    <r>
      <rPr>
        <sz val="12"/>
        <color rgb="FF000000"/>
        <rFont val="Calibri (Corps)"/>
        <charset val="1"/>
      </rPr>
      <t xml:space="preserve"> L'Unité d'Enseignement se voir attribuer les crédits européens ECTS  permettant à un étudiant d'obtenir une équivalence dans le cadre d'un parcours européen.
L'UE peut être décomposée en éléments consécutifs d'une unité d'enseignement (ECUE), c'est-à-dire en plusieurs cours qui ne se voient pas attribuer de crédit ECTS.</t>
    </r>
  </si>
  <si>
    <t>2.3 Lexique RNCP - Référentiel de certification (onglet 6)</t>
  </si>
  <si>
    <t>Bloc de compétence</t>
  </si>
  <si>
    <t>"Partie d’une certification professionnelle constituant un ensemble homogène et cohérent de compétences
contribuant à l'exercice autonome d'une activité professionnelle et pouvant être évaluées et validées.", VADEMECUM RNCP 2023</t>
  </si>
  <si>
    <r>
      <rPr>
        <b/>
        <sz val="12"/>
        <color rgb="FF000000"/>
        <rFont val="Calibri (Corps)"/>
        <charset val="1"/>
      </rPr>
      <t xml:space="preserve">Correspondances Référentiel RNCP / répertoire spécifique 
</t>
    </r>
    <r>
      <rPr>
        <sz val="12"/>
        <color rgb="FF000000"/>
        <rFont val="Calibri (Corps)"/>
        <charset val="1"/>
      </rPr>
      <t>"La correspondance est définie comme un rapport de conformité ou de ressemblance entre deux objets distincts. Elle se distingue de la notion d’équivalence qui décrit la relation entre deux objets de même valeur. . Les correspondances s’établissent soit à l’échelle de la certification dans sa globalité, et servent essentiellement à permettre la poursuite d’études, soit sont partielles à l’échelle de blocs de compétences et visent à modulariser l’accès à la certification en fonction des compétences déjà validées dans le cadre d’une autre certification professionnelle. Les correspondances s’apprécient entre certifications professionnelles enregistrées au sein du RNCP ou entre blocs de compétences et certifications du répertoire spécifique.", Vademecum relatif au répertoire national des certifications professionnelles</t>
    </r>
  </si>
  <si>
    <t>3. Tableau des abréviations utilisées dans la maquette</t>
  </si>
  <si>
    <t>APC</t>
  </si>
  <si>
    <t>Approche par Compétences</t>
  </si>
  <si>
    <t>BCC</t>
  </si>
  <si>
    <t>Bloc de Connaissances et Compétences</t>
  </si>
  <si>
    <t>BC UHA</t>
  </si>
  <si>
    <t>Bloc de Compétences reformulé par les Formations UHA</t>
  </si>
  <si>
    <t>BC RNCP</t>
  </si>
  <si>
    <t>Bloc de Compétence du RNCP</t>
  </si>
  <si>
    <t>CLES</t>
  </si>
  <si>
    <t>Le certificat de compétences en Langues de l'enseignement supérieur (CLES) est une certification d’État de niveau académique, accrédité par le ministère de l'Enseignement supérieur de la Recherche et de l'Innovation (MESRI), qui permet d'évaluer les compétences des candidats dans une ou plusieurs langues.</t>
  </si>
  <si>
    <t>CM</t>
  </si>
  <si>
    <t>Cours Magistral</t>
  </si>
  <si>
    <t>CI</t>
  </si>
  <si>
    <t>Cours Intégré</t>
  </si>
  <si>
    <t>TEDS</t>
  </si>
  <si>
    <t>Transition écologique pour un développement soutenable (TEDS) / Développement durable</t>
  </si>
  <si>
    <t>TD</t>
  </si>
  <si>
    <t>Travaux Dirigés</t>
  </si>
  <si>
    <t>TP</t>
  </si>
  <si>
    <t>Travaux Pratiques</t>
  </si>
  <si>
    <t>RNCP</t>
  </si>
  <si>
    <t>Le RNCP (répertoire national des certifications professionnelles) rassemble tous les diplômes, titres professionnels, certifications, qualifications et diplômes figurant sur les listes établies par les commissions paritaires nationales de l’emploi des branches professionnelles.</t>
  </si>
  <si>
    <r>
      <rPr>
        <b/>
        <sz val="11"/>
        <color rgb="FF000000"/>
        <rFont val="Calibri"/>
        <family val="2"/>
        <charset val="1"/>
      </rPr>
      <t xml:space="preserve">!! Comment renseigner ce tableau? 
3 cas :
</t>
    </r>
    <r>
      <rPr>
        <b/>
        <sz val="9"/>
        <color rgb="FF000000"/>
        <rFont val="Calibri"/>
        <family val="2"/>
        <charset val="1"/>
      </rPr>
      <t xml:space="preserve">Cas 1. Si vous n'avez pas de référentiel, renseignez uniquement la colonne </t>
    </r>
    <r>
      <rPr>
        <b/>
        <sz val="9"/>
        <color rgb="FFFF0000"/>
        <rFont val="Calibri"/>
        <family val="2"/>
        <charset val="1"/>
      </rPr>
      <t>obligatoire</t>
    </r>
    <r>
      <rPr>
        <b/>
        <sz val="9"/>
        <color rgb="FF000000"/>
        <rFont val="Calibri"/>
        <family val="2"/>
        <charset val="1"/>
      </rPr>
      <t xml:space="preserve">  ci-dessous (B) et inscrire des x en face de chaque compétence dans la colonne C
Cas 2. Si vous avez reformulé les titres de blocs du référentiel national, spécifiez dans les colonnes de droite (à partir de C2)  les titres de vos BC Formation UHA (</t>
    </r>
    <r>
      <rPr>
        <b/>
        <sz val="9"/>
        <color rgb="FFFF0000"/>
        <rFont val="Calibri"/>
        <family val="2"/>
        <charset val="1"/>
      </rPr>
      <t>obligatoire</t>
    </r>
    <r>
      <rPr>
        <b/>
        <sz val="9"/>
        <color rgb="FF000000"/>
        <rFont val="Calibri"/>
        <family val="2"/>
        <charset val="1"/>
      </rPr>
      <t>). Inscrivez une x chaque fois que vos blocs de Formation prennent en compte des compétences (C) des blocs RNCP.
Cas 3. Si vous avez votre propre référentiel de compétences, renseignez également  la colonne des apprentissages critiques AC à partir de la cellule C3. Inscrivez ensuite une x chaque fois qu'un AC correspondra à une Compétence C des blocs RNCP (voir exemples).</t>
    </r>
  </si>
  <si>
    <t>France Compétences fiche RNCP RNCP24514</t>
  </si>
  <si>
    <t>BC1. Développer des applications</t>
  </si>
  <si>
    <t>BC 2. Gérer un système d’information</t>
  </si>
  <si>
    <t>BC 3. Raisonner et calculer</t>
  </si>
  <si>
    <t>BC 4. Accompagner le fonctionnement de l’entreprise (parcours MIAGE)</t>
  </si>
  <si>
    <t>BC 5. Communiquer et collaborer</t>
  </si>
  <si>
    <t>BC 6. Travailler en milieu professionnel</t>
  </si>
  <si>
    <t>Copier-coller dans tous les cas les éléments de la fiche RNCP ci-dessous.</t>
  </si>
  <si>
    <t>AC1.1 Appliquer des approches raisonnées de résolution de problèmes complexes par décompositions et/ou approximations successives et mettre en œuvre des méthodes d’analyse pour concevoir des applications et algorithmes à partir d’un cahier des charges partiellement donné.</t>
  </si>
  <si>
    <t>AC 1.2 Choisir, sur des critères objectifs, les structures de données et construire les algorithmes les mieux adaptés à un problème donné.</t>
  </si>
  <si>
    <t>AC1.3 Identifier les concepts fondamentaux de complexité, calculabilité, décidabilité, vérification : apprécier la complexité et les limites de validité d’une solution.</t>
  </si>
  <si>
    <t>AC 1.4 Caractériser le rôle des tests et des preuves de correction dans le développement des logiciels et mettre en œuvre des tests élémentaires et des invariants de boucle.</t>
  </si>
  <si>
    <t>AC 1.5 Analyser et interpréter les résultats produits par l'exécution d'un programme.</t>
  </si>
  <si>
    <t>AC 1.6 Concevoir le traitement informatisé d’informations de différentes natures, telles que des données, des images et des textes.</t>
  </si>
  <si>
    <t>AC 1.7 Se servir aisément de plusieurs styles/paradigmes algorithmiques et de programmation (approches impérative, fonctionnelle, objet et multitâche) ainsi que plusieurs langages de programmation.</t>
  </si>
  <si>
    <t>AC 1.8 Expliquer et documenter la mise en œuvre d'une solution technique.</t>
  </si>
  <si>
    <t>AC2.1 Concevoir, implémenter et exploiter des bases de données.</t>
  </si>
  <si>
    <t>AC2.2 Identifier et caractériser les principaux éléments fonctionnels et l’architecture matérielle d’un ordinateur, interpréter les informations techniques fournies par les constructeurs, écrire des routines simples en langage machine.</t>
  </si>
  <si>
    <t>AC2.3 Caractériser le fonctionnement des systèmes et des réseaux, ainsi que les pratiques, outils et techniques visant à assurer la sécurité des systèmes informatiques pendant leur développement et leur utilisation.</t>
  </si>
  <si>
    <t>AC3.1 Caractériser les outils logiques et algébriques fondamentaux (théorie des langages et de la compilation, logique et raisonnement, ordres, induction) et leurs implications dans la programmation et la modélisation.</t>
  </si>
  <si>
    <t>AC3.2 Construire et rédiger une démonstration mathématique synthétique et rigoureuse.</t>
  </si>
  <si>
    <t>AC3.3 Caractériser les techniques de gestion de l’aléatoire (probabilités et statistique) et leurs rôles dans le traitement de certaines données.</t>
  </si>
  <si>
    <t>AC3.4 Utiliser un logiciel de calcul formel ou scientifique.</t>
  </si>
  <si>
    <t>AC3.5 Se servir aisément des bases de la logique pour organiser un raisonnement mathématique et rédiger de manière synthétique et rigoureuse.</t>
  </si>
  <si>
    <t>AC3.6 Traduire un problème simple en langage mathématique.</t>
  </si>
  <si>
    <t>AC3.7 Respecter les principes d’éthique, de déontologie et de responsabilité environnementale.</t>
  </si>
  <si>
    <t>AC4.1 Intervenir en informatique de gestion</t>
  </si>
  <si>
    <t>AC4.2 Connaître les fondements de la comptabilité générale</t>
  </si>
  <si>
    <t>AC4.3 Comprendre l’environnement et le fonctionnement économique et juridique des entreprises et des organisations</t>
  </si>
  <si>
    <t>ACA4.4 Mobiliser les principaux concepts de la gestion des organisations dans le cadre des analyses en gestion des systèmes d'information.</t>
  </si>
  <si>
    <t>ACA4.5 Utiliser les méthodes et techniques de la gestion courante des organisations pour préparer et mettre en œuvre des décisions des organisations.</t>
  </si>
  <si>
    <t>AC4.6 Mobiliser les principaux concepts de l'économie (micro-économie, macro-économie), pour la gestion des systèmes d'information des entreprises.</t>
  </si>
  <si>
    <t>AC5.1 Utiliser les outils numériques de référence et les règles de sécurité informatique pour acquérir, traiter, produire et diffuser de l’information ainsi que pour collaborer en interne et en externe.</t>
  </si>
  <si>
    <t>AC5.2 Identifier, sélectionner et analyser avec esprit critique diverses ressources dans son domaine de spécialité pour documenter un sujet et synthétiser ces données en vue de leur exploitation.</t>
  </si>
  <si>
    <t>AC5.3 Analyser et synthétiser des données en vue de leur exploitation.</t>
  </si>
  <si>
    <t>AC5.4 Développer une argumentation avec esprit critique.</t>
  </si>
  <si>
    <t>AC5.5 Se servir aisément des différents registres d’expression écrite et orale de la langue française.</t>
  </si>
  <si>
    <t>AC5.6 Communiquer par oral et par écrit, de façon claire et non-ambiguë, dans au moins une langue étrangère.</t>
  </si>
  <si>
    <t>AC5.7 Identifier et situer les champs professionnels potentiellement en relation avec les acquis de la mention ainsi que les parcours possibles pour y accéder.</t>
  </si>
  <si>
    <t>AC6.1 Situer son rôle et sa mission au sein d'une organisation pour s'adapter et prendre des initiatives.</t>
  </si>
  <si>
    <t>AC6.2 Identifier le processus de production, de diffusion et de valorisation des savoirs.</t>
  </si>
  <si>
    <t>AC6.3 Respecter les principes d’éthique, de déontologie et de responsabilité environnementale.</t>
  </si>
  <si>
    <t>AC6.4 Travailler en équipe autant qu’en autonomie et responsabilité au service d’un projet.</t>
  </si>
  <si>
    <t>AC6.5 Caractériser et valoriser son identité, ses compétences et son projet professionnel en fonction d’un contexte.</t>
  </si>
  <si>
    <t>AC6.6 Analyser ses actions en situation professionnelle, s’auto-évaluer pour améliorer sa pratique.</t>
  </si>
  <si>
    <t>AC6.7 Prendre du recul face à une situation.</t>
  </si>
  <si>
    <t>BC1. RNCP24514BC01 – Identification d’un questionnement au sein d’un champ disciplinaire</t>
  </si>
  <si>
    <t>C 1.1 – Caractériser les techniques de gestion de l’aléatoire (probabilités et statistique) et leurs rôles dans le traitement de certaines données.</t>
  </si>
  <si>
    <t>x</t>
  </si>
  <si>
    <t>X</t>
  </si>
  <si>
    <t>C 1.2 – Choisir, sur des critères objectifs, les structures de données et construire les algorithmes les mieux adaptés à un problème donné.</t>
  </si>
  <si>
    <t>BC2. RNCP24514BC02 – Analyse d''un questionnement en mobilisant des concepts disciplinaires</t>
  </si>
  <si>
    <t>C 2.1 – Analyser et interpréter les résultats produits par l'exécution d'un programme.</t>
  </si>
  <si>
    <t>C 2.2 – Identifier les concepts fondamentaux de complexité, calculabilité, décidabilité, vérification : apprécier la complexité et les limites de validité d’une solution.</t>
  </si>
  <si>
    <t>C 2.3 – Identifier et caractériser les principaux éléments fonctionnels et l’architecture matérielle d’un ordinateur, interpréter les informations techniques fournies par les constructeurs, écrire des routines simples en langage machine.</t>
  </si>
  <si>
    <t>C 2.4 – Caractériser le fonctionnement des systèmes et des réseaux, ainsi que les pratiques, outils et techniques visant à assurer la sécurité des systèmes informatiques pendant leur développement et leur utilisation.</t>
  </si>
  <si>
    <t>BC3. RNCP24514BC03 – Mise en œuvre de méthodes et d’outils du champ disciplinaire</t>
  </si>
  <si>
    <t>C 3.1 – Appliquer des approches raisonnées de résolution de problèmes complexes par décompositions et/ou approximations successives et mettre en œuvre des méthodes d’analyse pour concevoir des applications et algorithmes à partir d’un cahier des charges partiellement donné.</t>
  </si>
  <si>
    <t>C 3.2 – Se servir aisément de plusieurs styles/paradigmes algorithmiques et de programmation (approches impérative, fonctionnelle, objet et multitâche) ainsi que plusieurs langages de programmation.</t>
  </si>
  <si>
    <t>C 3.3 – Concevoir le traitement informatisé d’informations de différentes natures, telles que des données, des images et des textes.</t>
  </si>
  <si>
    <t>C 3.4 – Caractériser le rôle des tests et des preuves de correction dans le développement des logiciels et mettre en œuvre des tests élémentaires et des invariants de boucle.</t>
  </si>
  <si>
    <t>C 3.5 – Expliquer et documenter la mise en œuvre d'une solution technique.</t>
  </si>
  <si>
    <t>C 3.6 – Concevoir, implémenter et exploiter des bases de données.</t>
  </si>
  <si>
    <t>C 3.7 – Caractériser les outils logiques et algébriques fondamentaux (théorie des langages et de la compilation, logique et raisonnement, ordres, induction) et leurs implications dans la programmation et la modélisation.</t>
  </si>
  <si>
    <t>C 3.8 – Construire et rédiger une démonstration mathématique synthétique et rigoureuse.</t>
  </si>
  <si>
    <t>C 3.9 – Utiliser un logiciel de calcul formel ou scientifique.</t>
  </si>
  <si>
    <t>BC4. RNCP24514BC04 – Usages digitaux et numériques</t>
  </si>
  <si>
    <t>C 4.1 – Utiliser les outils numériques de référence et les règles de sécurité informatique pour acquérir, traiter, produire et diffuser de l’information ainsi que pour collaborer en interne et en externe.</t>
  </si>
  <si>
    <t>BC5. RNCP24514BC05 – Exploitation de données à des fins d’analyse</t>
  </si>
  <si>
    <t>C 5.1 – Identifier, sélectionner et analyser avec esprit critique diverses ressources dans son domaine de spécialité pour documenter un sujet et synthétiser ces données en vue de leur exploitation.</t>
  </si>
  <si>
    <t>C 5.2 – Analyser et synthétiser des données en vue de leur exploitation.</t>
  </si>
  <si>
    <t>C 5.3 – Développer une argumentation avec esprit critique.</t>
  </si>
  <si>
    <t>BC6. RNCP24514BC06 – Expression et communication écrites et orales</t>
  </si>
  <si>
    <t>C 6.1 – Se servir aisément des différents registres d’expression écrite et orale de la langue française.</t>
  </si>
  <si>
    <t>C 6.2 – Communiquer par oral et par écrit, de façon claire et non-ambiguë, dans au moins une langue étrangère.</t>
  </si>
  <si>
    <t>BC7. RNCP24514BC07 – Positionnement vis-à-vis d''un champ professionnel</t>
  </si>
  <si>
    <t>C 7.1 – Identifier et situer les champs professionnels potentiellement en relation avec les acquis de la mention ainsi que les parcours possibles pour y accéder.</t>
  </si>
  <si>
    <t>C 7.2 – Caractériser et valoriser son identité, ses compétences et son projet professionnel en fonction d’un contexte.</t>
  </si>
  <si>
    <t>C 7.3 – Identifier le processus de production, de diffusion et de valorisation des savoirs.</t>
  </si>
  <si>
    <t>BC8. RNCP24514BC08 – Action en responsabilité au sein d''une organisation professionnelle</t>
  </si>
  <si>
    <t>C 8.1 – Situer son rôle et sa mission au sein d'une organisation pour s’adapter et prendre des initiatives.</t>
  </si>
  <si>
    <t>C 8.2 – Respecter les principes d’éthique, de déontologie et de responsabilité environnementale.</t>
  </si>
  <si>
    <t>C 8.3 – Travailler en équipe et en réseau ainsi qu’en autonomie et responsabilité au service d’un projet.</t>
  </si>
  <si>
    <t>C 8.4 – Analyser ses actions en situation professionnelle, s’autoévaluer pour améliorer sa pratique.</t>
  </si>
  <si>
    <t>Total :</t>
  </si>
  <si>
    <t>Titre UE/ECUE</t>
  </si>
  <si>
    <t>Volumes horaires d'enseignement et d'encadrement pédagogique dans les 1500h réglementaires</t>
  </si>
  <si>
    <t>Volumes horaires de travail personnel cadré (hors 1500h réglementaires)</t>
  </si>
  <si>
    <t>Modalités d'évaluation
Indiquer ici le mode d'évaluation de la formation -&gt;</t>
  </si>
  <si>
    <t>Contrôle Continu Intégral</t>
  </si>
  <si>
    <r>
      <rPr>
        <b/>
        <sz val="14"/>
        <color rgb="FF000000"/>
        <rFont val="Calibri"/>
        <family val="2"/>
        <charset val="1"/>
      </rPr>
      <t xml:space="preserve">Correspondance Compétences / UE 
</t>
    </r>
    <r>
      <rPr>
        <b/>
        <sz val="12"/>
        <color rgb="FF000000"/>
        <rFont val="Calibri"/>
        <family val="2"/>
        <charset val="1"/>
      </rPr>
      <t xml:space="preserve">Compétences transversales réglementaires  ou stratégiques
</t>
    </r>
    <r>
      <rPr>
        <b/>
        <sz val="12"/>
        <color rgb="FFFF0000"/>
        <rFont val="Calibri"/>
        <family val="2"/>
        <charset val="1"/>
      </rPr>
      <t>OBLIGATOIRE</t>
    </r>
  </si>
  <si>
    <t>Modalités pédagogiques UE/ECUE</t>
  </si>
  <si>
    <t>Code UE</t>
  </si>
  <si>
    <t>Libellé UE</t>
  </si>
  <si>
    <t>Libellé ECUE ou SAC</t>
  </si>
  <si>
    <t>Commun Mention
(Oui/Non)</t>
  </si>
  <si>
    <t>Typologie principale</t>
  </si>
  <si>
    <t>Niveau d'acquisition visé</t>
  </si>
  <si>
    <t>Projet</t>
  </si>
  <si>
    <t>Stage</t>
  </si>
  <si>
    <t xml:space="preserve">Tutorat </t>
  </si>
  <si>
    <t>Coeff. Par ECUE</t>
  </si>
  <si>
    <t>Coeff. Par UE (idem ECTS en L, de 1 à 3 en LP)</t>
  </si>
  <si>
    <r>
      <rPr>
        <b/>
        <sz val="10"/>
        <color rgb="FF000000"/>
        <rFont val="Calibri"/>
        <family val="2"/>
        <charset val="1"/>
      </rPr>
      <t xml:space="preserve">ECTS
</t>
    </r>
    <r>
      <rPr>
        <b/>
        <sz val="10"/>
        <color rgb="FFFF0000"/>
        <rFont val="Calibri"/>
        <family val="2"/>
        <charset val="1"/>
      </rPr>
      <t xml:space="preserve">OBLIGATOIRE
</t>
    </r>
    <r>
      <rPr>
        <b/>
        <sz val="10"/>
        <color rgb="FF000000"/>
        <rFont val="Calibri"/>
        <family val="2"/>
        <charset val="1"/>
      </rPr>
      <t>1=10h ENS / 25h travail étudiant
3 crédits ECTS minimum attribués au niveau de l'UE</t>
    </r>
  </si>
  <si>
    <t>MCC (par ECUE ou pour toute l'UE)
Ex de libellé : écrit, oral, soutenance, portfolio, SAC, certification en ligne, …</t>
  </si>
  <si>
    <t>M3C Contrôle Continu Intégral</t>
  </si>
  <si>
    <t>Volume horaire évaluation hors maquette</t>
  </si>
  <si>
    <t>(cocher les compétences transversales mobilisées dans les UE. Plusieurs compétences possibles  quelque soit la typologie d'UE)</t>
  </si>
  <si>
    <t>Compétences Formation UHA ou RNCP</t>
  </si>
  <si>
    <t>Format d'enseignement
Par défaut, tout présentiel.
Vol. horaire d'enseignement  uniquement (cf colonne M)</t>
  </si>
  <si>
    <t>Mutualisation ou Délégation
(Saisir le partenaire)</t>
  </si>
  <si>
    <t>Projet (encadrement)</t>
  </si>
  <si>
    <t>Dont évaluation incluse</t>
  </si>
  <si>
    <t>Total ECUE</t>
  </si>
  <si>
    <t>Nb heures autonomie étudiant</t>
  </si>
  <si>
    <t>Heures d'encadrement ENSEIGNANTS</t>
  </si>
  <si>
    <t>Durée stage en heures</t>
  </si>
  <si>
    <t>Nb total d'heures de tutorat  allouées</t>
  </si>
  <si>
    <t>Libellé du type de contrôle en toutes lettres</t>
  </si>
  <si>
    <t>Libellé du type de contrôle pour étudiants dispensés d'assuidité (si contrôle continue)</t>
  </si>
  <si>
    <t>Libellé du type de contrôle en seconde session le cas échéant</t>
  </si>
  <si>
    <t>Note normale</t>
  </si>
  <si>
    <r>
      <rPr>
        <b/>
        <sz val="10"/>
        <rFont val="Calibri Light"/>
        <family val="2"/>
        <charset val="1"/>
      </rPr>
      <t>Note 2</t>
    </r>
    <r>
      <rPr>
        <b/>
        <vertAlign val="superscript"/>
        <sz val="10"/>
        <rFont val="Calibri Light"/>
        <family val="2"/>
        <charset val="1"/>
      </rPr>
      <t>e</t>
    </r>
    <r>
      <rPr>
        <b/>
        <sz val="10"/>
        <rFont val="Calibri Light"/>
        <family val="2"/>
        <charset val="1"/>
      </rPr>
      <t xml:space="preserve"> chance</t>
    </r>
  </si>
  <si>
    <t>Note finale</t>
  </si>
  <si>
    <t>Expression</t>
  </si>
  <si>
    <t>MTU</t>
  </si>
  <si>
    <t>Compétences informationnelles</t>
  </si>
  <si>
    <t>VSSH</t>
  </si>
  <si>
    <t>Numérique (PIX)</t>
  </si>
  <si>
    <t>Internationale</t>
  </si>
  <si>
    <t>Initiation recherche</t>
  </si>
  <si>
    <t>Développer des applications</t>
  </si>
  <si>
    <t>Gérer un système d’information</t>
  </si>
  <si>
    <t>Raisonner et calculer</t>
  </si>
  <si>
    <t>Accompagner le fonctionnement de l’entreprise</t>
  </si>
  <si>
    <t>Communiquer et collaborer</t>
  </si>
  <si>
    <t>Travailler en milieu professionnel</t>
  </si>
  <si>
    <t>Heures Présentiel</t>
  </si>
  <si>
    <t>Heures distanciel</t>
  </si>
  <si>
    <t>Heures hybrides</t>
  </si>
  <si>
    <t>Enseignements  mutualisés avec d'autres Formations ou délégués à un service interne (SIO, LC) ou externe (associations...)</t>
  </si>
  <si>
    <t>Commentaires/ remarques</t>
  </si>
  <si>
    <t>L1 2A Informatique</t>
  </si>
  <si>
    <t>Année 1</t>
  </si>
  <si>
    <t>Semestre A</t>
  </si>
  <si>
    <t>Licence /LP</t>
  </si>
  <si>
    <t>Licence et Master</t>
  </si>
  <si>
    <t>BC1 – UE1</t>
  </si>
  <si>
    <t>Initiation techniques internet</t>
  </si>
  <si>
    <t>Non</t>
  </si>
  <si>
    <t>Socle</t>
  </si>
  <si>
    <t>Novice</t>
  </si>
  <si>
    <t>écrit,
1 évaluation</t>
  </si>
  <si>
    <t>Commun L1</t>
  </si>
  <si>
    <t>BC3 – UE2</t>
  </si>
  <si>
    <t>Mathématiques générales A 
UE supplémentaire Hors Maquette</t>
  </si>
  <si>
    <t>Tremplin</t>
  </si>
  <si>
    <t>TD, écrit,
Au moins 3 évaluations</t>
  </si>
  <si>
    <t>multiplicité des évaluations donc seconde chance incluse</t>
  </si>
  <si>
    <t>BC5 – UE3</t>
  </si>
  <si>
    <t>Transversale A</t>
  </si>
  <si>
    <t>Langue Anglais</t>
  </si>
  <si>
    <t>International</t>
  </si>
  <si>
    <t>3 Examens de TD</t>
  </si>
  <si>
    <t>Module LC1 : découvrir les espaces et les services 
du LC</t>
  </si>
  <si>
    <t>Oui</t>
  </si>
  <si>
    <t>Transversal</t>
  </si>
  <si>
    <t>Selon modalités SCD/SIO</t>
  </si>
  <si>
    <t>LC</t>
  </si>
  <si>
    <t>Violences Sexistes et Sexuelles et Homophobes</t>
  </si>
  <si>
    <t>Pas de note attendue, présence obligatoire</t>
  </si>
  <si>
    <t>Module LC2 : chercher de l’information</t>
  </si>
  <si>
    <t>Outils informatiques</t>
  </si>
  <si>
    <t>Examen sur Moodle 1h</t>
  </si>
  <si>
    <t>Atelier usages numériques</t>
  </si>
  <si>
    <t xml:space="preserve">Module SIO1 : motivation </t>
  </si>
  <si>
    <t>2,5</t>
  </si>
  <si>
    <t>SIO</t>
  </si>
  <si>
    <t xml:space="preserve">Module SIO2 : connaissance de soi </t>
  </si>
  <si>
    <t>TOTAUX SEMESTRE  par colonne :</t>
  </si>
  <si>
    <t>Semestre B</t>
  </si>
  <si>
    <t>TD, TP, écrit,
Au moins 4 évaluations</t>
  </si>
  <si>
    <t xml:space="preserve">Commun L1 </t>
  </si>
  <si>
    <t>Mathématiques générales B
UE supplémentaire Hors Maquette</t>
  </si>
  <si>
    <t>ECTS hors maquette</t>
  </si>
  <si>
    <t>BC5 – UE4</t>
  </si>
  <si>
    <t>Transversale B</t>
  </si>
  <si>
    <t>Langue Allemand</t>
  </si>
  <si>
    <t>TD,
Au moins 3 évaluations</t>
  </si>
  <si>
    <t xml:space="preserve">Techniques d'expression écrite </t>
  </si>
  <si>
    <t>écrit</t>
  </si>
  <si>
    <t>Documentation Numérique</t>
  </si>
  <si>
    <t>Outils web pour préparation certification 
numérique (PIX)</t>
  </si>
  <si>
    <t>Selon les modalités définies par le responsable</t>
  </si>
  <si>
    <t>Module LC6 : découvrir les bonnes pratiques de l’IA à l’université</t>
  </si>
  <si>
    <t xml:space="preserve">Module SIO4 : poursuite d'études  </t>
  </si>
  <si>
    <t>Année 2</t>
  </si>
  <si>
    <t>Semestre C</t>
  </si>
  <si>
    <t>Règle calcul moyenne modulée</t>
  </si>
  <si>
    <t>AP = (TP+2*EC1+2*EC2)/5</t>
  </si>
  <si>
    <t>AP_2 = (1,5*TP+3,5*EC1+5*EC2)/10</t>
  </si>
  <si>
    <t>AP_F = Max(AP, AP_2)</t>
  </si>
  <si>
    <t>Commun L1 - mutualisé - report note sem B si réussite</t>
  </si>
  <si>
    <t>BC1 - UE1</t>
  </si>
  <si>
    <t>Informatique</t>
  </si>
  <si>
    <t>Info = (TD1+TD2+2*EC)/4</t>
  </si>
  <si>
    <t>Info_2 = (TD1+2*TD2+3*EC)/6</t>
  </si>
  <si>
    <t>Info_F = max(Info, Info_2)</t>
  </si>
  <si>
    <t>Mathématiques générales C
UE supplémentaire Hors Maquette</t>
  </si>
  <si>
    <t>BC3 – UE3</t>
  </si>
  <si>
    <t>Raisonnement et structures algébriques</t>
  </si>
  <si>
    <t>Raisonnement et rédaction mathématique</t>
  </si>
  <si>
    <t>EC écrit 1h30</t>
  </si>
  <si>
    <t>1 examen de TD 30 min (cf. Règle_2nde_chance_Maths_28_06_2024.pdf)</t>
  </si>
  <si>
    <t>Commun L1 - mutualisé</t>
  </si>
  <si>
    <t>Introduction aux structures algébriques</t>
  </si>
  <si>
    <t>BC3 – UE4</t>
  </si>
  <si>
    <t>UE Analyse 1</t>
  </si>
  <si>
    <t>Au moins 2 examens de TD (coef 1), EC1 écrit 2h (coef 1), EC2 écrit 2h (coef 1)</t>
  </si>
  <si>
    <t>Neutralisation de la plus mauvaise note de TD</t>
  </si>
  <si>
    <t>BC3 – UE5</t>
  </si>
  <si>
    <t>UE Nombres complexes et arithmétique</t>
  </si>
  <si>
    <t>TD, écrit</t>
  </si>
  <si>
    <t>Règle calcul moyenne modulée
(cf. Règle_2nde_chance_Maths_28_06_2024.pdf)</t>
  </si>
  <si>
    <t>Environnement</t>
  </si>
  <si>
    <t>Env = (TD+EC1+EC2)/3</t>
  </si>
  <si>
    <t>Env_2 = (TD+2*EC1+3*EC2)/6</t>
  </si>
  <si>
    <t>Env_F = max(Env, Env_2)</t>
  </si>
  <si>
    <t>BC5 – UE6</t>
  </si>
  <si>
    <t>Projet Professionnel 1</t>
  </si>
  <si>
    <t>PP = (3*Anglais+OI+DN+PPP)/5</t>
  </si>
  <si>
    <t>PP_F = (3*Anglais_F+OI_F+DN_F+PPP_F)/5</t>
  </si>
  <si>
    <t>TD,
Au moins 2 évaluations</t>
  </si>
  <si>
    <t>Anglais = moyenne notes TD</t>
  </si>
  <si>
    <t>Anglais_2 = moyenne alternative</t>
  </si>
  <si>
    <t>Anglais_F =max(Anglais, Anglais_2)</t>
  </si>
  <si>
    <t>Commun L1 - mutualisé - report note sem A si réussite</t>
  </si>
  <si>
    <t>Module LC1 : découvrir les espaces et les services du LC</t>
  </si>
  <si>
    <t>Pas de note attendue</t>
  </si>
  <si>
    <t>Examen sur Moodle</t>
  </si>
  <si>
    <t>OI = note examen Moodle</t>
  </si>
  <si>
    <t>OI_2 = OI</t>
  </si>
  <si>
    <t>OI_F = Max(OI, OI_2)</t>
  </si>
  <si>
    <t>L1 Maths</t>
  </si>
  <si>
    <t>TD,
Au moins 1 évaluation</t>
  </si>
  <si>
    <t>DN = examen</t>
  </si>
  <si>
    <t>DN_2 = DN</t>
  </si>
  <si>
    <t>DN_F = Max(DN, DN_2)</t>
  </si>
  <si>
    <t>PPP</t>
  </si>
  <si>
    <t>Rapport, soutenance orale</t>
  </si>
  <si>
    <t>PPP = note projet</t>
  </si>
  <si>
    <t>PPP_2 = PPP</t>
  </si>
  <si>
    <t>PPP_F =Max(PPP, PP_2)</t>
  </si>
  <si>
    <t>30 (+3 hors maquette)</t>
  </si>
  <si>
    <t>Semestre D</t>
  </si>
  <si>
    <t>IA = (6*AP+2*ANP+2*(ITI ou IPA))/10</t>
  </si>
  <si>
    <t>IA_F = (6*AP_F+2*ANP_F+2*(ITI_F ou IPA_F))/10</t>
  </si>
  <si>
    <t>Informatique appliquée</t>
  </si>
  <si>
    <t>Algorithmique et programmation 2</t>
  </si>
  <si>
    <t>écrit, TP,
Au moins 3 évaluations</t>
  </si>
  <si>
    <t>Analyse Numérique et programmation</t>
  </si>
  <si>
    <t>ANP = EC</t>
  </si>
  <si>
    <t>ANP_2 = EC</t>
  </si>
  <si>
    <t>ANP_F = Max(ANP, ANP_2)</t>
  </si>
  <si>
    <t>Initiation aux techniques d'internet</t>
  </si>
  <si>
    <t>ITI = EC</t>
  </si>
  <si>
    <t>ITI_2 = EC</t>
  </si>
  <si>
    <t>ITI_F = Max(ITI, ITI_2)</t>
  </si>
  <si>
    <t>Analyse 2</t>
  </si>
  <si>
    <t>Théorèmes fondamentaux</t>
  </si>
  <si>
    <t>EC1 écrit 2h (coef 1), EC2 écrit 2h (coef 1)</t>
  </si>
  <si>
    <t>Méthodes de calcul</t>
  </si>
  <si>
    <t>Algèbre linéaire 1</t>
  </si>
  <si>
    <t>Com = (4*Allemand+ExpEcr)/5</t>
  </si>
  <si>
    <t>Com_F = (4*Allemand_F+ExpEcr_F)/5</t>
  </si>
  <si>
    <t xml:space="preserve">Langue Allemand </t>
  </si>
  <si>
    <t>Allemand = moyenne notes TD</t>
  </si>
  <si>
    <t>Allemand_2 = moyenne alternative</t>
  </si>
  <si>
    <t>Allemand_F = max(Allemand, Allemand_2)</t>
  </si>
  <si>
    <t>Techniques d'expression écrite</t>
  </si>
  <si>
    <t>ExpEcr = EC</t>
  </si>
  <si>
    <t>ExpEcr_2 = EC</t>
  </si>
  <si>
    <t>ExpEcr_F = Max(ExpEC, ExpEC_2)</t>
  </si>
  <si>
    <t>Langues FST</t>
  </si>
  <si>
    <t>Module LC6 : découvrir les bonnes pratiques de l’IA 
à l’université</t>
  </si>
  <si>
    <t>BC5 – UE5</t>
  </si>
  <si>
    <t>UE libre</t>
  </si>
  <si>
    <t>Ouvert</t>
  </si>
  <si>
    <t>Modalités définies par les responsables</t>
  </si>
  <si>
    <r>
      <rPr>
        <b/>
        <sz val="18"/>
        <color rgb="FF000000"/>
        <rFont val="Calibri"/>
        <family val="2"/>
        <charset val="1"/>
      </rPr>
      <t xml:space="preserve">Décrire les possibilités de réorientation dans ce parcours
</t>
    </r>
    <r>
      <rPr>
        <b/>
        <sz val="14"/>
        <color rgb="FF000000"/>
        <rFont val="Calibri (Corps)"/>
        <charset val="1"/>
      </rPr>
      <t>(Une réorientation doit être prévue en fin de L1)</t>
    </r>
  </si>
  <si>
    <t>Commentaires</t>
  </si>
  <si>
    <t xml:space="preserve">
La séparation des UEs sur 2 années ne permet  de faire apparaitre les ECTS , il convient alors de se référer au M3C de la mention.
La remise à niveau  en Math sur les 3 premiers semestre permet d'acquérir 9 ECTS hors maquette valorisant ainsi l'investissement des ces étudiants.</t>
  </si>
  <si>
    <t>Les ressources "Commun L1" contribuent à l'obtention des UEs définit la L1 grâce à un contrat pédagogique qui reporte la note obtenue .
Les MCC sont donc celles misent en œuvre dans la mention.</t>
  </si>
  <si>
    <t>Commun L1 mutualisé - les etudiants sont intégrés à la promo suivante pour minimiser les couts au regard du faible effectif.</t>
  </si>
  <si>
    <t>Le redoublement en L1 est soumis à l'avis du jury.</t>
  </si>
  <si>
    <t>Licence / Licence professionnelle / Master</t>
  </si>
  <si>
    <t xml:space="preserve">Maquette pédagogique de formation pour l'accréditation 2024-2028 </t>
  </si>
  <si>
    <t xml:space="preserve">Mention : </t>
  </si>
  <si>
    <t>Parcours :</t>
  </si>
  <si>
    <t>L12A (première année en 2 ans)</t>
  </si>
  <si>
    <t xml:space="preserve">Référent Parcours Etudiant : </t>
  </si>
  <si>
    <t>Stéphane Rivière ???</t>
  </si>
  <si>
    <r>
      <rPr>
        <b/>
        <sz val="16"/>
        <color rgb="FF000000"/>
        <rFont val="Calibri"/>
        <family val="2"/>
        <charset val="1"/>
      </rPr>
      <t>Laboratoire</t>
    </r>
    <r>
      <rPr>
        <b/>
        <sz val="12"/>
        <color rgb="FF000000"/>
        <rFont val="Calibri (Corps)"/>
        <charset val="1"/>
      </rPr>
      <t xml:space="preserve"> (masters uniquement)</t>
    </r>
    <r>
      <rPr>
        <b/>
        <sz val="16"/>
        <color rgb="FF000000"/>
        <rFont val="Calibri"/>
        <family val="2"/>
        <charset val="1"/>
      </rPr>
      <t xml:space="preserve"> :</t>
    </r>
  </si>
  <si>
    <t>Indicateurs de la lettre de cadrage</t>
  </si>
  <si>
    <t>Les cellules en bleu des colonnes D et E deviennent vertes lorsque l'indicateur est validé.
Les cellules en gris sont des informations qui aident à la validation.</t>
  </si>
  <si>
    <t>Indicateur</t>
  </si>
  <si>
    <t>Modalités de calcul</t>
  </si>
  <si>
    <t>Exigences à respecter</t>
  </si>
  <si>
    <t xml:space="preserve">Résultats des formules de calcul </t>
  </si>
  <si>
    <t>Validation (manuelle) : oui/non</t>
  </si>
  <si>
    <t>Le tableau de correspondance BC RNCP-BC Formation est renseigné</t>
  </si>
  <si>
    <t>Validation manuelle</t>
  </si>
  <si>
    <t>Livrable 1</t>
  </si>
  <si>
    <t>N/A</t>
  </si>
  <si>
    <t xml:space="preserve">Une coordination des Parcours Etudiant est désignée dans la maquette. </t>
  </si>
  <si>
    <t>La cellule B8 est renseignée</t>
  </si>
  <si>
    <t>Une coordination des Parcours est désignée. Elle prend en charge le suivi administratif et pédagogique des parcours personnalisés (loi ORE)</t>
  </si>
  <si>
    <t>La maquette fait apparaître des passerelles et réorientations</t>
  </si>
  <si>
    <t>La cellule A2 de l'onglet 4 est complétée</t>
  </si>
  <si>
    <r>
      <rPr>
        <sz val="12"/>
        <color rgb="FF000000"/>
        <rFont val="Calibri"/>
        <family val="2"/>
        <charset val="1"/>
      </rPr>
      <t>Prévoir au moins une réorientation en fin de L1 (</t>
    </r>
    <r>
      <rPr>
        <sz val="12"/>
        <color rgb="FFFF0000"/>
        <rFont val="Calibri"/>
        <family val="2"/>
        <charset val="1"/>
      </rPr>
      <t>vérifier manuellement</t>
    </r>
    <r>
      <rPr>
        <sz val="12"/>
        <color rgb="FF000000"/>
        <rFont val="Calibri"/>
        <family val="2"/>
        <charset val="1"/>
      </rPr>
      <t xml:space="preserve"> que c'est en fin de L1)</t>
    </r>
  </si>
  <si>
    <t>Volumes horaires à expliciter</t>
  </si>
  <si>
    <t>Renseigner les volumes horaires (CM, CI, TD, TP, Projet, Stage, tutorat, présentiel, distanciel, hybride). Si la modalité pédagogique n'est pas utilisée, inscrire 0</t>
  </si>
  <si>
    <t>Si renseigné, alors présent, sinon absent (à vérifier comme pour les compétences transversales obligatoires)</t>
  </si>
  <si>
    <t xml:space="preserve">Total heures hors UE tremplin </t>
  </si>
  <si>
    <t>Sommes heures "Total ECUE" colonne M moins heures tremplin</t>
  </si>
  <si>
    <r>
      <rPr>
        <b/>
        <sz val="12"/>
        <color rgb="FF000000"/>
        <rFont val="Calibri"/>
        <family val="2"/>
        <charset val="1"/>
      </rPr>
      <t>Max 1500h</t>
    </r>
    <r>
      <rPr>
        <sz val="12"/>
        <color rgb="FF000000"/>
        <rFont val="Calibri"/>
        <family val="2"/>
        <charset val="1"/>
      </rPr>
      <t xml:space="preserve"> Licence/ 1450 Max LP (</t>
    </r>
    <r>
      <rPr>
        <sz val="12"/>
        <color rgb="FFFF0000"/>
        <rFont val="Calibri"/>
        <family val="2"/>
        <charset val="1"/>
      </rPr>
      <t>vérifier manuellement</t>
    </r>
    <r>
      <rPr>
        <sz val="12"/>
        <color rgb="FF000000"/>
        <rFont val="Calibri"/>
        <family val="2"/>
        <charset val="1"/>
      </rPr>
      <t xml:space="preserve"> les totaux par semestre : 450 LP3, LP3 obligatoirement en alternance)/ 800 Max pour Master/ 
</t>
    </r>
    <r>
      <rPr>
        <b/>
        <sz val="12"/>
        <color rgb="FF000000"/>
        <rFont val="Calibri"/>
        <family val="2"/>
        <charset val="1"/>
      </rPr>
      <t>Minimum</t>
    </r>
    <r>
      <rPr>
        <sz val="12"/>
        <color rgb="FF000000"/>
        <rFont val="Calibri"/>
        <family val="2"/>
        <charset val="1"/>
      </rPr>
      <t xml:space="preserve"> 402h pour alternance en LP / 400H pour Master</t>
    </r>
  </si>
  <si>
    <t>Total heures avec tremplin</t>
  </si>
  <si>
    <t>Total heures "Total ECUE" (colonne M)</t>
  </si>
  <si>
    <r>
      <rPr>
        <sz val="12"/>
        <color rgb="FFFF0000"/>
        <rFont val="Calibri"/>
        <family val="2"/>
        <charset val="1"/>
      </rPr>
      <t xml:space="preserve">Vérification manuelle </t>
    </r>
    <r>
      <rPr>
        <sz val="12"/>
        <color rgb="FF000000"/>
        <rFont val="Calibri"/>
        <family val="2"/>
        <charset val="1"/>
      </rPr>
      <t>des seuils : Max 1600 Tremplin 2 (publics hétérogènes hors Oui-Si, publics empêchés, parcours spécifiques professionnalisants)
Max 1800h (Tremplin 1 : Oui-Si)</t>
    </r>
  </si>
  <si>
    <t>Spécialisation progressive : Pourcentage de parcours commun à la mention</t>
  </si>
  <si>
    <t>Total des heures maquettes pour les ECUE ayant "oui" dans la colonne "Commun Mention" / total des heures hors tremplin x 100</t>
  </si>
  <si>
    <r>
      <rPr>
        <sz val="12"/>
        <color rgb="FFFF0000"/>
        <rFont val="Calibri"/>
        <family val="2"/>
        <charset val="1"/>
      </rPr>
      <t>Vérifier manuellement l'attribution des ECTS</t>
    </r>
    <r>
      <rPr>
        <sz val="12"/>
        <color rgb="FF000000"/>
        <rFont val="Calibri"/>
        <family val="2"/>
        <charset val="1"/>
      </rPr>
      <t xml:space="preserve"> sur les parcours  : 45 ECTS en tout en L1 et 30 ECTS en L2
ou
75 ECTS lissés en L1 et L2
(soit environ 42%)</t>
    </r>
  </si>
  <si>
    <t>Total Socle</t>
  </si>
  <si>
    <t xml:space="preserve">Somme des Heures Socle (disciplinaires) </t>
  </si>
  <si>
    <t xml:space="preserve"> max 80% du volume horaire total (1200-1300h max)</t>
  </si>
  <si>
    <t>%  Socle/ Ensemble du cursus</t>
  </si>
  <si>
    <t>(Somme des Heures ENS. Socle/ Somme des heures ENS.(hors tremplin))*100</t>
  </si>
  <si>
    <r>
      <rPr>
        <sz val="12"/>
        <color rgb="FF000000"/>
        <rFont val="Calibri"/>
        <family val="2"/>
        <charset val="1"/>
      </rPr>
      <t xml:space="preserve">L: Socle &lt;80% des heures cursus
</t>
    </r>
    <r>
      <rPr>
        <sz val="12"/>
        <color rgb="FFFF0000"/>
        <rFont val="Calibri"/>
        <family val="2"/>
        <charset val="1"/>
      </rPr>
      <t xml:space="preserve">vérif manuelle </t>
    </r>
    <r>
      <rPr>
        <sz val="12"/>
        <color rgb="FF000000"/>
        <rFont val="Calibri"/>
        <family val="2"/>
        <charset val="1"/>
      </rPr>
      <t>: Max 21 ECTS au S1, 24 ECTS au S2</t>
    </r>
  </si>
  <si>
    <t>Total Transversal</t>
  </si>
  <si>
    <t>Somme des Heures (ENS.) Transversales</t>
  </si>
  <si>
    <t>L : 6 ECTS (soit environ 50h au total)</t>
  </si>
  <si>
    <t>Ratio Transversales/Nbre heures total Cursus</t>
  </si>
  <si>
    <t>(Somme des Heures ENS. Transversales / Somme des heures ENS.(hors tremplin))*100</t>
  </si>
  <si>
    <r>
      <rPr>
        <sz val="12"/>
        <color rgb="FF000000"/>
        <rFont val="Calibri"/>
        <family val="2"/>
        <charset val="1"/>
      </rPr>
      <t xml:space="preserve">L : 3% du volume total cursus (6ECTS minimum)
</t>
    </r>
    <r>
      <rPr>
        <sz val="12"/>
        <color rgb="FFFF0000"/>
        <rFont val="Calibri"/>
        <family val="2"/>
        <charset val="1"/>
      </rPr>
      <t xml:space="preserve"> </t>
    </r>
  </si>
  <si>
    <t xml:space="preserve">Total Heures Internationales </t>
  </si>
  <si>
    <t xml:space="preserve">Somme des Heures (ENS.) Internationales </t>
  </si>
  <si>
    <r>
      <rPr>
        <sz val="12"/>
        <color rgb="FFFF0000"/>
        <rFont val="Calibri"/>
        <family val="2"/>
        <charset val="1"/>
      </rPr>
      <t>Vérification manuelle</t>
    </r>
    <r>
      <rPr>
        <sz val="12"/>
        <color rgb="FF000000"/>
        <rFont val="Calibri"/>
        <family val="2"/>
        <charset val="1"/>
      </rPr>
      <t xml:space="preserve"> : L : 144h environ dont 24h de LanSad par semestre / interculturalité recommandée
 LP : 24h par semestre excepté sur le semestre consacré au stage long. LP : langues appliquées aux compétences disciplinaires
M (LanSad sur 3 semestres obligatoires en Master)
NOTA : Possibilité équivalence stage à l'étranger et modules EPICUR, EUCOR L,LP, M...</t>
    </r>
  </si>
  <si>
    <t>Ratio Internationale/Nbre heures total Cursus</t>
  </si>
  <si>
    <t>(Somme des Heures ENS. UE Internationale / Somme des heures ENS.(hors tremplin))*100</t>
  </si>
  <si>
    <t xml:space="preserve">L : 6% du volume total cursus
</t>
  </si>
  <si>
    <t>Total Heures Ouvertes</t>
  </si>
  <si>
    <t>Somme des Heures (ENS.) UE Ouverte</t>
  </si>
  <si>
    <r>
      <rPr>
        <b/>
        <sz val="12"/>
        <color rgb="FFFF0000"/>
        <rFont val="Calibri (Corps)"/>
        <charset val="1"/>
      </rPr>
      <t xml:space="preserve">Vérification manuelle : 
</t>
    </r>
    <r>
      <rPr>
        <sz val="12"/>
        <color rgb="FF000000"/>
        <rFont val="Calibri"/>
        <family val="2"/>
        <charset val="1"/>
      </rPr>
      <t xml:space="preserve">L : 6 ECTS minimum
LP : Au moins 1 UE libre par an. Mise en situation = au moins 1/3 des ECTS en LP. 
M : module de préparation à l'insertion professionnelle obligatoire </t>
    </r>
  </si>
  <si>
    <t>Ratio Ouvertes/Nbre heures total Cursus</t>
  </si>
  <si>
    <t>(Somme des Heures ENS. UE Ouverte/ Somme des heures ENS.(hors tremplin))*100</t>
  </si>
  <si>
    <t xml:space="preserve"> L : 3% minimum du volume total cursus</t>
  </si>
  <si>
    <t>Total stage L et M</t>
  </si>
  <si>
    <t>Sommes heures de stage ENS+ETU</t>
  </si>
  <si>
    <r>
      <rPr>
        <sz val="12"/>
        <color rgb="FFFF0000"/>
        <rFont val="Calibri"/>
        <family val="2"/>
        <charset val="1"/>
      </rPr>
      <t>Vérif manuelle :</t>
    </r>
    <r>
      <rPr>
        <sz val="12"/>
        <color rgb="FF000000"/>
        <rFont val="Calibri"/>
        <family val="2"/>
        <charset val="1"/>
      </rPr>
      <t xml:space="preserve"> L : Au moins un stage ou projet tutoré en licence, de durée libre.
M : stage de 8 semaines pour les masters généralistes (280h) et 4 mois minimum pour les master pros (600h)
</t>
    </r>
  </si>
  <si>
    <t>Total stage LP</t>
  </si>
  <si>
    <t>Sommes heures de stage ENS+ETU : validé à partir de 140h</t>
  </si>
  <si>
    <r>
      <rPr>
        <sz val="12"/>
        <color rgb="FF000000"/>
        <rFont val="Calibri"/>
        <family val="2"/>
        <charset val="1"/>
      </rPr>
      <t xml:space="preserve">
LP: 140h minimum (4 semaines)
</t>
    </r>
    <r>
      <rPr>
        <sz val="12"/>
        <color rgb="FFFF0000"/>
        <rFont val="Calibri"/>
        <family val="2"/>
        <charset val="1"/>
      </rPr>
      <t>Vérification manuelle :</t>
    </r>
    <r>
      <rPr>
        <sz val="12"/>
        <color rgb="FF000000"/>
        <rFont val="Calibri"/>
        <family val="2"/>
        <charset val="1"/>
      </rPr>
      <t xml:space="preserve"> 2 stages a minima sur le cursus :  1 de 4 semaines LP1, LP2 et 1 de 12 à 16 semaines pour les LP en 1 an.</t>
    </r>
    <r>
      <rPr>
        <sz val="12"/>
        <color rgb="FFFF0000"/>
        <rFont val="Calibri"/>
        <family val="2"/>
        <charset val="1"/>
      </rPr>
      <t xml:space="preserve"> </t>
    </r>
    <r>
      <rPr>
        <sz val="12"/>
        <color rgb="FF000000"/>
        <rFont val="Calibri"/>
        <family val="2"/>
        <charset val="1"/>
      </rPr>
      <t xml:space="preserve">LP3 exclusivement en alternance.
</t>
    </r>
  </si>
  <si>
    <t>Heures soutien et remédiation</t>
  </si>
  <si>
    <t>Sommes heures tutorat (linguistique, méthodologique+positionnement+remédiation)</t>
  </si>
  <si>
    <r>
      <rPr>
        <sz val="12"/>
        <color rgb="FFFF0000"/>
        <rFont val="Calibri"/>
        <family val="2"/>
        <charset val="1"/>
      </rPr>
      <t xml:space="preserve">Seul le calcul des heures tutorat (colonne T) est automatisé. A vérifier manuellement : </t>
    </r>
    <r>
      <rPr>
        <sz val="12"/>
        <color rgb="FF000000"/>
        <rFont val="Calibri"/>
        <family val="2"/>
        <charset val="1"/>
      </rPr>
      <t>Tutorat + ressources ou ECUE liées à soutien ou accompagnement dont UE tremplin</t>
    </r>
  </si>
  <si>
    <t>Total pédagogie diversifiée (pédagogie active)</t>
  </si>
  <si>
    <t>Somme heures hybridation+distanciel+projet (Enseignant et étudiant)</t>
  </si>
  <si>
    <r>
      <rPr>
        <sz val="12"/>
        <color rgb="FF000000"/>
        <rFont val="Calibri"/>
        <family val="2"/>
        <charset val="1"/>
      </rPr>
      <t>150h en pédagogie diversifiée (active) sur l'ensemble du cursus en UE socle.</t>
    </r>
    <r>
      <rPr>
        <sz val="12"/>
        <color rgb="FFFF0000"/>
        <rFont val="Calibri"/>
        <family val="2"/>
        <charset val="1"/>
      </rPr>
      <t xml:space="preserve"> A vérifier manuellement : </t>
    </r>
    <r>
      <rPr>
        <sz val="12"/>
        <color rgb="FF000000"/>
        <rFont val="Calibri"/>
        <family val="2"/>
        <charset val="1"/>
      </rPr>
      <t>les commentaires sur les dispositifs de pédagogie active (onglet commentaire).</t>
    </r>
  </si>
  <si>
    <t>Total projets tutorés (encadrés par enseignant)</t>
  </si>
  <si>
    <t>Sommes heures projets ENS+ETU</t>
  </si>
  <si>
    <t>LP : 150h à minima</t>
  </si>
  <si>
    <t>Total heures en TP</t>
  </si>
  <si>
    <t>Somme des heures de TP</t>
  </si>
  <si>
    <r>
      <rPr>
        <sz val="12"/>
        <color rgb="FF000000"/>
        <rFont val="Calibri"/>
        <family val="2"/>
        <charset val="1"/>
      </rPr>
      <t>Min 150h pour pouvoir bénéficier 100h supplémentaires hybrides dans les filières scientifiques (</t>
    </r>
    <r>
      <rPr>
        <sz val="12"/>
        <color rgb="FFFF0000"/>
        <rFont val="Calibri"/>
        <family val="2"/>
        <charset val="1"/>
      </rPr>
      <t>vérif manuelle</t>
    </r>
    <r>
      <rPr>
        <sz val="12"/>
        <color rgb="FF000000"/>
        <rFont val="Calibri"/>
        <family val="2"/>
        <charset val="1"/>
      </rPr>
      <t xml:space="preserve"> : obtention du label hybridation)</t>
    </r>
  </si>
  <si>
    <t>Des SAC sont proposées</t>
  </si>
  <si>
    <t>Validation manuelle (colonnes C et/ou U)</t>
  </si>
  <si>
    <t>Au moins 1 SAC/an à partir de 2025; 3 SAC en 2028</t>
  </si>
  <si>
    <r>
      <rPr>
        <sz val="12"/>
        <color rgb="FF000000"/>
        <rFont val="Calibri"/>
        <family val="2"/>
        <charset val="1"/>
      </rPr>
      <t xml:space="preserve">Compétences transversales présentes (Licence + </t>
    </r>
    <r>
      <rPr>
        <sz val="12"/>
        <color rgb="FFFF0000"/>
        <rFont val="Calibri"/>
        <family val="2"/>
        <charset val="1"/>
      </rPr>
      <t>Licence Pro</t>
    </r>
    <r>
      <rPr>
        <sz val="12"/>
        <color rgb="FF000000"/>
        <rFont val="Calibri"/>
        <family val="2"/>
        <charset val="1"/>
      </rPr>
      <t>)</t>
    </r>
  </si>
  <si>
    <t>Toutes les compétences des colonnes X à AG doivent être cochées au moins une fois</t>
  </si>
  <si>
    <t>au moins 30h de TEDS
au moins 6h de MTU en S1 en L
NOTA : Compétences informationnelles correspond à Initiation à la recherche (documentaire) dans la lettre de cadrage</t>
  </si>
  <si>
    <t>Compétences transversales présentes (Licence + LP + Master)</t>
  </si>
  <si>
    <t>Compétences transversales présentes (Master)</t>
  </si>
  <si>
    <t xml:space="preserve">Adossement du Master à la recherche </t>
  </si>
  <si>
    <t>La cellule B10 de cet onglet est complétée</t>
  </si>
  <si>
    <t>Le master s'appuie sur au moins 1 laboratoire de recherche</t>
  </si>
  <si>
    <t>Modalité d'évaluation privilégiée globalement sur l'ensemble de la formation</t>
  </si>
  <si>
    <t>Reprise de la cellule W2 (choisir dans la liste déroulante)</t>
  </si>
  <si>
    <t>Privilégier le contrôle continu intégral</t>
  </si>
  <si>
    <t>Total ECTS</t>
  </si>
  <si>
    <t>Total ECTS (colonne T)</t>
  </si>
  <si>
    <r>
      <rPr>
        <sz val="12"/>
        <color rgb="FF000000"/>
        <rFont val="Calibri"/>
        <family val="2"/>
        <charset val="1"/>
      </rPr>
      <t xml:space="preserve">En tout : 180 ECTS L et LP, 120 pour M
</t>
    </r>
    <r>
      <rPr>
        <sz val="11"/>
        <color rgb="FFFF0000"/>
        <rFont val="Calibri"/>
        <family val="2"/>
        <charset val="1"/>
      </rPr>
      <t xml:space="preserve">Vérification manuelle de la colonne T :
</t>
    </r>
    <r>
      <rPr>
        <sz val="11"/>
        <color rgb="FF000000"/>
        <rFont val="Calibri"/>
        <family val="2"/>
        <charset val="1"/>
      </rPr>
      <t xml:space="preserve"> 30 ECTS maximum par semestre</t>
    </r>
  </si>
  <si>
    <t>ECTS par UE</t>
  </si>
  <si>
    <t>Nbre d'ECTS /UE vérifié directement dans l'onglet 3</t>
  </si>
  <si>
    <t>3 ECTS par UE minimum</t>
  </si>
  <si>
    <t>Echelle des coefficients en adéquation avec celle des ECTS</t>
  </si>
  <si>
    <t>N ECTS = coeff. N, reporté automatiquement dans l'onglet 3</t>
  </si>
  <si>
    <r>
      <rPr>
        <sz val="11"/>
        <color rgb="FFFF0000"/>
        <rFont val="Calibri"/>
        <family val="2"/>
        <charset val="1"/>
      </rPr>
      <t>A vérifier manuellement</t>
    </r>
    <r>
      <rPr>
        <sz val="11"/>
        <color rgb="FF000000"/>
        <rFont val="Calibri"/>
        <family val="2"/>
        <charset val="1"/>
      </rPr>
      <t xml:space="preserve"> pour les LP (coeff. UE peut varier de 1 à 3, coeff. BC peut varier de 1 à 2)</t>
    </r>
  </si>
  <si>
    <t>Algorithmique et programmation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</si>
</sst>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eneral&quot; ECUE&quot;"/>
    <numFmt numFmtId="165" formatCode="0\%"/>
  </numFmts>
  <fonts count="70">
    <font>
      <sz val="11"/>
      <color rgb="FF000000"/>
      <name val="Calibri"/>
      <charset val="1"/>
    </font>
    <font>
      <b/>
      <sz val="11"/>
      <color rgb="FF000000"/>
      <name val="Calibri"/>
      <family val="2"/>
      <charset val="1"/>
    </font>
    <font>
      <sz val="8"/>
      <color rgb="FF000000"/>
      <name val="Calibri"/>
      <family val="2"/>
      <charset val="1"/>
    </font>
    <font>
      <u/>
      <sz val="11"/>
      <color rgb="FF0563C1"/>
      <name val="Calibri"/>
      <family val="2"/>
      <charset val="1"/>
    </font>
    <font>
      <sz val="10"/>
      <color rgb="FF000000"/>
      <name val="Consolas"/>
      <family val="3"/>
      <charset val="1"/>
    </font>
    <font>
      <sz val="11"/>
      <color rgb="FF000000"/>
      <name val="Calibri"/>
      <family val="2"/>
      <charset val="1"/>
    </font>
    <font>
      <i/>
      <sz val="11"/>
      <color rgb="FF7F7F7F"/>
      <name val="Calibri"/>
      <family val="2"/>
      <charset val="1"/>
    </font>
    <font>
      <b/>
      <sz val="10"/>
      <color rgb="FF000000"/>
      <name val="Calibri"/>
      <family val="2"/>
      <charset val="1"/>
    </font>
    <font>
      <sz val="12"/>
      <color rgb="FF000000"/>
      <name val="Calibri (Corps)"/>
      <charset val="1"/>
    </font>
    <font>
      <b/>
      <sz val="12"/>
      <color rgb="FFFF0000"/>
      <name val="Calibri (Corps)"/>
      <charset val="1"/>
    </font>
    <font>
      <sz val="16"/>
      <color rgb="FF2F75B5"/>
      <name val="Calibri"/>
      <family val="2"/>
      <charset val="1"/>
    </font>
    <font>
      <b/>
      <sz val="12"/>
      <color rgb="FF000000"/>
      <name val="Calibri (Corps)"/>
      <charset val="1"/>
    </font>
    <font>
      <sz val="10"/>
      <color rgb="FF000000"/>
      <name val="Calibri"/>
      <family val="2"/>
      <charset val="1"/>
    </font>
    <font>
      <sz val="12"/>
      <name val="Calibri (Corps)"/>
      <charset val="1"/>
    </font>
    <font>
      <sz val="12"/>
      <color rgb="FF2F75B5"/>
      <name val="Calibri (Corps)"/>
      <charset val="1"/>
    </font>
    <font>
      <b/>
      <sz val="12"/>
      <color rgb="FF4472C4"/>
      <name val="Calibri (Corps)"/>
      <charset val="1"/>
    </font>
    <font>
      <b/>
      <strike/>
      <sz val="12"/>
      <color rgb="FF000000"/>
      <name val="Calibri (Corps)"/>
      <charset val="1"/>
    </font>
    <font>
      <b/>
      <u val="double"/>
      <sz val="12"/>
      <color rgb="FF000000"/>
      <name val="Calibri (Corps)"/>
      <charset val="1"/>
    </font>
    <font>
      <sz val="12"/>
      <color rgb="FF00B050"/>
      <name val="Calibri (Corps)"/>
      <charset val="1"/>
    </font>
    <font>
      <b/>
      <sz val="10"/>
      <color rgb="FF4472C4"/>
      <name val="Calibri"/>
      <family val="2"/>
      <charset val="1"/>
    </font>
    <font>
      <sz val="8"/>
      <color rgb="FF2F75B5"/>
      <name val="Calibri"/>
      <family val="2"/>
      <charset val="1"/>
    </font>
    <font>
      <b/>
      <sz val="12"/>
      <name val="Calibri (Corps)"/>
      <charset val="1"/>
    </font>
    <font>
      <b/>
      <sz val="8"/>
      <name val="Calibri"/>
      <family val="2"/>
      <charset val="1"/>
    </font>
    <font>
      <b/>
      <sz val="8"/>
      <color rgb="FF000000"/>
      <name val="Calibri"/>
      <family val="2"/>
      <charset val="1"/>
    </font>
    <font>
      <u/>
      <sz val="8"/>
      <color rgb="FF0563C1"/>
      <name val="Calibri"/>
      <family val="2"/>
      <charset val="1"/>
    </font>
    <font>
      <u/>
      <sz val="12"/>
      <color rgb="FF0563C1"/>
      <name val="Calibri (Corps)"/>
      <charset val="1"/>
    </font>
    <font>
      <sz val="12"/>
      <color rgb="FF305496"/>
      <name val="Calibri (Corps)"/>
      <charset val="1"/>
    </font>
    <font>
      <sz val="11"/>
      <name val="Calibri"/>
      <family val="2"/>
      <charset val="1"/>
    </font>
    <font>
      <b/>
      <sz val="9"/>
      <color rgb="FF000000"/>
      <name val="Calibri"/>
      <family val="2"/>
      <charset val="1"/>
    </font>
    <font>
      <b/>
      <sz val="9"/>
      <color rgb="FFFF0000"/>
      <name val="Calibri"/>
      <family val="2"/>
      <charset val="1"/>
    </font>
    <font>
      <b/>
      <sz val="11"/>
      <name val="Calibri"/>
      <family val="2"/>
      <charset val="1"/>
    </font>
    <font>
      <b/>
      <sz val="10"/>
      <color rgb="FFFF0000"/>
      <name val="Calibri"/>
      <family val="2"/>
      <charset val="1"/>
    </font>
    <font>
      <sz val="11"/>
      <color rgb="FFFF0000"/>
      <name val="Calibri"/>
      <family val="2"/>
      <charset val="1"/>
    </font>
    <font>
      <b/>
      <u/>
      <sz val="11"/>
      <color rgb="FFFF0000"/>
      <name val="Calibri"/>
      <family val="2"/>
      <charset val="1"/>
    </font>
    <font>
      <b/>
      <sz val="12"/>
      <color rgb="FF000000"/>
      <name val="Calibri"/>
      <family val="2"/>
      <charset val="1"/>
    </font>
    <font>
      <b/>
      <sz val="16"/>
      <color rgb="FF000000"/>
      <name val="Calibri"/>
      <family val="2"/>
      <charset val="1"/>
    </font>
    <font>
      <b/>
      <sz val="14"/>
      <color rgb="FF000000"/>
      <name val="Calibri"/>
      <family val="2"/>
      <charset val="1"/>
    </font>
    <font>
      <b/>
      <sz val="12"/>
      <color rgb="FFFF0000"/>
      <name val="Calibri"/>
      <family val="2"/>
      <charset val="1"/>
    </font>
    <font>
      <b/>
      <sz val="10"/>
      <name val="Calibri"/>
      <family val="2"/>
      <charset val="1"/>
    </font>
    <font>
      <sz val="10"/>
      <name val="Calibri"/>
      <family val="2"/>
      <charset val="1"/>
    </font>
    <font>
      <b/>
      <sz val="10"/>
      <name val="Calibri Light"/>
      <family val="2"/>
      <charset val="1"/>
    </font>
    <font>
      <b/>
      <vertAlign val="superscript"/>
      <sz val="10"/>
      <name val="Calibri Light"/>
      <family val="2"/>
      <charset val="1"/>
    </font>
    <font>
      <b/>
      <sz val="16"/>
      <color rgb="FF00B050"/>
      <name val="Calibri"/>
      <family val="2"/>
      <charset val="1"/>
    </font>
    <font>
      <b/>
      <sz val="11"/>
      <color rgb="FFFF0000"/>
      <name val="Calibri"/>
      <family val="2"/>
      <charset val="1"/>
    </font>
    <font>
      <b/>
      <sz val="30"/>
      <color rgb="FF000000"/>
      <name val="Calibri"/>
      <family val="2"/>
      <charset val="1"/>
    </font>
    <font>
      <sz val="9"/>
      <color rgb="FF000000"/>
      <name val="Calibri"/>
      <family val="2"/>
      <charset val="1"/>
    </font>
    <font>
      <b/>
      <sz val="11"/>
      <color rgb="FFFFFFFF"/>
      <name val="Calibri"/>
      <family val="2"/>
      <charset val="1"/>
    </font>
    <font>
      <sz val="10"/>
      <color rgb="FFFFFFFF"/>
      <name val="Calibri"/>
      <family val="2"/>
      <charset val="1"/>
    </font>
    <font>
      <sz val="10"/>
      <color theme="1"/>
      <name val="Calibri"/>
      <family val="2"/>
      <charset val="1"/>
    </font>
    <font>
      <sz val="10"/>
      <name val="Calibri Light"/>
      <family val="2"/>
      <charset val="1"/>
    </font>
    <font>
      <sz val="10"/>
      <color theme="1"/>
      <name val="Calibri Light"/>
      <family val="2"/>
      <charset val="1"/>
    </font>
    <font>
      <sz val="11"/>
      <color theme="1"/>
      <name val="Calibri"/>
      <family val="2"/>
      <charset val="1"/>
    </font>
    <font>
      <sz val="11"/>
      <name val="Calibri Light"/>
      <family val="2"/>
      <charset val="1"/>
    </font>
    <font>
      <b/>
      <sz val="11"/>
      <name val="Consolas"/>
      <family val="3"/>
      <charset val="1"/>
    </font>
    <font>
      <b/>
      <sz val="11"/>
      <color rgb="FF000000"/>
      <name val="Consolas"/>
      <family val="3"/>
      <charset val="1"/>
    </font>
    <font>
      <b/>
      <sz val="8"/>
      <color rgb="FF000000"/>
      <name val="Calibri Light"/>
      <family val="2"/>
      <charset val="1"/>
    </font>
    <font>
      <b/>
      <sz val="10"/>
      <name val="Consolas"/>
      <family val="3"/>
      <charset val="1"/>
    </font>
    <font>
      <b/>
      <sz val="10"/>
      <color rgb="FF000000"/>
      <name val="Consolas"/>
      <family val="3"/>
      <charset val="1"/>
    </font>
    <font>
      <sz val="11"/>
      <color rgb="FF000000"/>
      <name val="Calibri Light"/>
      <family val="2"/>
      <charset val="1"/>
    </font>
    <font>
      <sz val="10"/>
      <color theme="0"/>
      <name val="Calibri"/>
      <family val="2"/>
      <charset val="1"/>
    </font>
    <font>
      <b/>
      <sz val="18"/>
      <color rgb="FF000000"/>
      <name val="Calibri"/>
      <family val="2"/>
      <charset val="1"/>
    </font>
    <font>
      <b/>
      <sz val="14"/>
      <color rgb="FF000000"/>
      <name val="Calibri (Corps)"/>
      <charset val="1"/>
    </font>
    <font>
      <b/>
      <sz val="18"/>
      <color theme="1"/>
      <name val="Arial"/>
      <family val="2"/>
      <charset val="1"/>
    </font>
    <font>
      <sz val="16"/>
      <color theme="1"/>
      <name val="Arial"/>
      <family val="2"/>
      <charset val="1"/>
    </font>
    <font>
      <b/>
      <sz val="14"/>
      <color rgb="FFFFFFFF"/>
      <name val="Calibri"/>
      <family val="2"/>
      <charset val="1"/>
    </font>
    <font>
      <sz val="12"/>
      <color rgb="FF000000"/>
      <name val="Calibri"/>
      <family val="2"/>
      <charset val="1"/>
    </font>
    <font>
      <sz val="12"/>
      <color rgb="FFFF0000"/>
      <name val="Calibri"/>
      <family val="2"/>
      <charset val="1"/>
    </font>
    <font>
      <sz val="10"/>
      <name val="Arial"/>
      <family val="2"/>
    </font>
    <font>
      <sz val="10"/>
      <color rgb="FFFF0000"/>
      <name val="Calibri Light"/>
      <family val="2"/>
      <charset val="1"/>
    </font>
    <font>
      <b/>
      <strike/>
      <sz val="11"/>
      <name val="Calibri"/>
      <family val="2"/>
      <charset val="1"/>
    </font>
  </fonts>
  <fills count="30">
    <fill>
      <patternFill patternType="none"/>
    </fill>
    <fill>
      <patternFill patternType="gray125"/>
    </fill>
    <fill>
      <patternFill patternType="solid">
        <fgColor rgb="FFFFE699"/>
        <bgColor rgb="FFFED4BB"/>
      </patternFill>
    </fill>
    <fill>
      <patternFill patternType="solid">
        <fgColor rgb="FFFFFFFF"/>
        <bgColor rgb="FFF2F2F2"/>
      </patternFill>
    </fill>
    <fill>
      <patternFill patternType="solid">
        <fgColor rgb="FFFFF2CC"/>
        <bgColor rgb="FFFBE5D6"/>
      </patternFill>
    </fill>
    <fill>
      <patternFill patternType="solid">
        <fgColor rgb="FFE2EFDA"/>
        <bgColor rgb="FFE2F0D9"/>
      </patternFill>
    </fill>
    <fill>
      <patternFill patternType="solid">
        <fgColor rgb="FFC6E0B4"/>
        <bgColor rgb="FFC6EFCE"/>
      </patternFill>
    </fill>
    <fill>
      <patternFill patternType="solid">
        <fgColor rgb="FFA9D08E"/>
        <bgColor rgb="FFA9D18E"/>
      </patternFill>
    </fill>
    <fill>
      <patternFill patternType="solid">
        <fgColor rgb="FFFBE5D6"/>
        <bgColor rgb="FFFFF2CC"/>
      </patternFill>
    </fill>
    <fill>
      <patternFill patternType="solid">
        <fgColor rgb="FFD9D9D9"/>
        <bgColor rgb="FFD9E1F2"/>
      </patternFill>
    </fill>
    <fill>
      <patternFill patternType="solid">
        <fgColor rgb="FFF2F2F2"/>
        <bgColor rgb="FFE7E6E6"/>
      </patternFill>
    </fill>
    <fill>
      <patternFill patternType="solid">
        <fgColor rgb="FFF8CBAD"/>
        <bgColor rgb="FFFED4BB"/>
      </patternFill>
    </fill>
    <fill>
      <patternFill patternType="solid">
        <fgColor rgb="FFDDEBF7"/>
        <bgColor rgb="FFDEEBF7"/>
      </patternFill>
    </fill>
    <fill>
      <patternFill patternType="solid">
        <fgColor rgb="FFE7E6E6"/>
        <bgColor rgb="FFDEEBF7"/>
      </patternFill>
    </fill>
    <fill>
      <patternFill patternType="solid">
        <fgColor rgb="FFFFC000"/>
        <bgColor rgb="FFED7D31"/>
      </patternFill>
    </fill>
    <fill>
      <patternFill patternType="solid">
        <fgColor rgb="FF9DC3E6"/>
        <bgColor rgb="FFBDD7EE"/>
      </patternFill>
    </fill>
    <fill>
      <patternFill patternType="solid">
        <fgColor rgb="FF00B0F0"/>
        <bgColor rgb="FF008080"/>
      </patternFill>
    </fill>
    <fill>
      <patternFill patternType="solid">
        <fgColor rgb="FFD0CECE"/>
        <bgColor rgb="FFD9D9D9"/>
      </patternFill>
    </fill>
    <fill>
      <patternFill patternType="solid">
        <fgColor rgb="FFDEEBF7"/>
        <bgColor rgb="FFDDEBF7"/>
      </patternFill>
    </fill>
    <fill>
      <patternFill patternType="solid">
        <fgColor rgb="FF92D050"/>
        <bgColor rgb="FFA9D08E"/>
      </patternFill>
    </fill>
    <fill>
      <patternFill patternType="solid">
        <fgColor theme="6" tint="0.79989013336588644"/>
        <bgColor rgb="FFF8CBAD"/>
      </patternFill>
    </fill>
    <fill>
      <patternFill patternType="solid">
        <fgColor rgb="FF4472C4"/>
        <bgColor rgb="FF2F75B5"/>
      </patternFill>
    </fill>
    <fill>
      <patternFill patternType="solid">
        <fgColor rgb="FFED7D31"/>
        <bgColor rgb="FFE07ECB"/>
      </patternFill>
    </fill>
    <fill>
      <patternFill patternType="solid">
        <fgColor rgb="FFA6A6A6"/>
        <bgColor rgb="FF9DC3E6"/>
      </patternFill>
    </fill>
    <fill>
      <patternFill patternType="solid">
        <fgColor rgb="FFD9E1F2"/>
        <bgColor rgb="FFDDEBF7"/>
      </patternFill>
    </fill>
    <fill>
      <patternFill patternType="solid">
        <fgColor rgb="FF5B9BD5"/>
        <bgColor rgb="FF4472C4"/>
      </patternFill>
    </fill>
    <fill>
      <patternFill patternType="solid">
        <fgColor rgb="FFBDD7EE"/>
        <bgColor rgb="FFD0CECE"/>
      </patternFill>
    </fill>
    <fill>
      <patternFill patternType="solid">
        <fgColor rgb="FFE2F0D9"/>
        <bgColor rgb="FFE2EFDA"/>
      </patternFill>
    </fill>
    <fill>
      <patternFill patternType="solid">
        <fgColor rgb="FF70AD47"/>
        <bgColor rgb="FF92D050"/>
      </patternFill>
    </fill>
    <fill>
      <patternFill patternType="solid">
        <fgColor rgb="FFA9D18E"/>
        <bgColor rgb="FFA9D08E"/>
      </patternFill>
    </fill>
  </fills>
  <borders count="40">
    <border>
      <left/>
      <right/>
      <top/>
      <bottom/>
      <diagonal/>
    </border>
    <border>
      <left/>
      <right/>
      <top style="thin">
        <color rgb="FF5B9BD5"/>
      </top>
      <bottom style="double">
        <color rgb="FF5B9BD5"/>
      </bottom>
      <diagonal/>
    </border>
    <border>
      <left style="thick">
        <color auto="1"/>
      </left>
      <right style="thick">
        <color auto="1"/>
      </right>
      <top style="thick">
        <color auto="1"/>
      </top>
      <bottom style="thick">
        <color auto="1"/>
      </bottom>
      <diagonal/>
    </border>
    <border>
      <left style="medium">
        <color auto="1"/>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right style="medium">
        <color auto="1"/>
      </right>
      <top/>
      <bottom/>
      <diagonal/>
    </border>
    <border>
      <left/>
      <right/>
      <top/>
      <bottom style="thin">
        <color auto="1"/>
      </bottom>
      <diagonal/>
    </border>
    <border>
      <left style="thin">
        <color auto="1"/>
      </left>
      <right style="thin">
        <color auto="1"/>
      </right>
      <top/>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right/>
      <top/>
      <bottom style="medium">
        <color auto="1"/>
      </bottom>
      <diagonal/>
    </border>
    <border>
      <left/>
      <right style="thin">
        <color auto="1"/>
      </right>
      <top style="thin">
        <color auto="1"/>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top style="thin">
        <color auto="1"/>
      </top>
      <bottom style="medium">
        <color auto="1"/>
      </bottom>
      <diagonal/>
    </border>
    <border>
      <left/>
      <right/>
      <top style="medium">
        <color auto="1"/>
      </top>
      <bottom/>
      <diagonal/>
    </border>
    <border>
      <left style="thin">
        <color auto="1"/>
      </left>
      <right/>
      <top/>
      <bottom/>
      <diagonal/>
    </border>
    <border>
      <left style="thin">
        <color auto="1"/>
      </left>
      <right style="thin">
        <color auto="1"/>
      </right>
      <top style="medium">
        <color auto="1"/>
      </top>
      <bottom style="thin">
        <color auto="1"/>
      </bottom>
      <diagonal/>
    </border>
    <border>
      <left/>
      <right style="medium">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style="thin">
        <color auto="1"/>
      </top>
      <bottom/>
      <diagonal/>
    </border>
    <border>
      <left/>
      <right style="thin">
        <color auto="1"/>
      </right>
      <top/>
      <bottom/>
      <diagonal/>
    </border>
    <border>
      <left/>
      <right style="thick">
        <color auto="1"/>
      </right>
      <top style="thick">
        <color auto="1"/>
      </top>
      <bottom style="thick">
        <color auto="1"/>
      </bottom>
      <diagonal/>
    </border>
    <border>
      <left/>
      <right style="thick">
        <color auto="1"/>
      </right>
      <top/>
      <bottom style="thick">
        <color auto="1"/>
      </bottom>
      <diagonal/>
    </border>
  </borders>
  <cellStyleXfs count="10">
    <xf numFmtId="0" fontId="0" fillId="0" borderId="0"/>
    <xf numFmtId="0" fontId="1" fillId="0" borderId="0" applyBorder="0" applyProtection="0">
      <alignment horizontal="left" vertical="center"/>
    </xf>
    <xf numFmtId="0" fontId="1" fillId="0" borderId="0" applyBorder="0" applyProtection="0">
      <alignment horizontal="left" vertical="center"/>
    </xf>
    <xf numFmtId="0" fontId="2" fillId="0" borderId="0" applyBorder="0" applyProtection="0"/>
    <xf numFmtId="0" fontId="3" fillId="0" borderId="0" applyBorder="0" applyProtection="0"/>
    <xf numFmtId="0" fontId="4" fillId="0" borderId="0"/>
    <xf numFmtId="0" fontId="5" fillId="0" borderId="0"/>
    <xf numFmtId="0" fontId="5" fillId="0" borderId="0"/>
    <xf numFmtId="0" fontId="6" fillId="0" borderId="0" applyBorder="0"/>
    <xf numFmtId="0" fontId="7" fillId="0" borderId="1">
      <alignment horizontal="center"/>
    </xf>
  </cellStyleXfs>
  <cellXfs count="383">
    <xf numFmtId="0" fontId="0" fillId="0" borderId="0" xfId="0"/>
    <xf numFmtId="0" fontId="0" fillId="0" borderId="0" xfId="0" applyAlignment="1" applyProtection="1"/>
    <xf numFmtId="0" fontId="8" fillId="0" borderId="0" xfId="6" applyFont="1" applyAlignment="1" applyProtection="1"/>
    <xf numFmtId="0" fontId="5" fillId="0" borderId="0" xfId="6" applyFont="1" applyAlignment="1" applyProtection="1"/>
    <xf numFmtId="0" fontId="9" fillId="0" borderId="0" xfId="0" applyFont="1" applyAlignment="1" applyProtection="1"/>
    <xf numFmtId="0" fontId="8" fillId="0" borderId="0" xfId="0" applyFont="1" applyAlignment="1" applyProtection="1"/>
    <xf numFmtId="0" fontId="10" fillId="0" borderId="0" xfId="6" applyFont="1" applyBorder="1" applyAlignment="1" applyProtection="1">
      <alignment horizontal="left"/>
    </xf>
    <xf numFmtId="0" fontId="8" fillId="3" borderId="0" xfId="6" applyFont="1" applyFill="1" applyAlignment="1" applyProtection="1"/>
    <xf numFmtId="0" fontId="12" fillId="0" borderId="0" xfId="6" applyFont="1" applyAlignment="1" applyProtection="1"/>
    <xf numFmtId="0" fontId="8" fillId="3" borderId="0" xfId="6" applyFont="1" applyFill="1" applyAlignment="1" applyProtection="1">
      <alignment horizontal="left"/>
    </xf>
    <xf numFmtId="0" fontId="2" fillId="3" borderId="0" xfId="6" applyFont="1" applyFill="1" applyAlignment="1" applyProtection="1"/>
    <xf numFmtId="0" fontId="14" fillId="0" borderId="0" xfId="6" applyFont="1" applyAlignment="1" applyProtection="1">
      <alignment horizontal="left"/>
    </xf>
    <xf numFmtId="0" fontId="10" fillId="0" borderId="0" xfId="6" applyFont="1" applyAlignment="1" applyProtection="1">
      <alignment horizontal="left"/>
    </xf>
    <xf numFmtId="0" fontId="15" fillId="3" borderId="0" xfId="6" applyFont="1" applyFill="1" applyAlignment="1" applyProtection="1"/>
    <xf numFmtId="0" fontId="11" fillId="3" borderId="0" xfId="6" applyFont="1" applyFill="1" applyAlignment="1" applyProtection="1"/>
    <xf numFmtId="0" fontId="7" fillId="3" borderId="0" xfId="6" applyFont="1" applyFill="1" applyAlignment="1" applyProtection="1"/>
    <xf numFmtId="0" fontId="11" fillId="3" borderId="0" xfId="6" applyFont="1" applyFill="1" applyAlignment="1" applyProtection="1">
      <alignment horizontal="left"/>
    </xf>
    <xf numFmtId="0" fontId="7" fillId="3" borderId="0" xfId="6" applyFont="1" applyFill="1" applyAlignment="1" applyProtection="1">
      <alignment horizontal="left"/>
    </xf>
    <xf numFmtId="0" fontId="8" fillId="3" borderId="0" xfId="6" applyFont="1" applyFill="1" applyAlignment="1" applyProtection="1">
      <alignment vertical="center"/>
    </xf>
    <xf numFmtId="0" fontId="12" fillId="3" borderId="0" xfId="6" applyFont="1" applyFill="1" applyAlignment="1" applyProtection="1">
      <alignment vertical="center"/>
    </xf>
    <xf numFmtId="0" fontId="8" fillId="0" borderId="0" xfId="6" applyFont="1" applyAlignment="1" applyProtection="1">
      <alignment horizontal="left" vertical="center"/>
    </xf>
    <xf numFmtId="0" fontId="12" fillId="0" borderId="0" xfId="6" applyFont="1" applyAlignment="1" applyProtection="1">
      <alignment horizontal="left" vertical="center"/>
    </xf>
    <xf numFmtId="0" fontId="8" fillId="5" borderId="2" xfId="6" applyFont="1" applyFill="1" applyBorder="1" applyAlignment="1" applyProtection="1">
      <alignment horizontal="left" vertical="center" wrapText="1"/>
    </xf>
    <xf numFmtId="0" fontId="11" fillId="5" borderId="2" xfId="6" applyFont="1" applyFill="1" applyBorder="1" applyAlignment="1" applyProtection="1">
      <alignment horizontal="left" vertical="center" wrapText="1"/>
    </xf>
    <xf numFmtId="0" fontId="8" fillId="6" borderId="2" xfId="6" applyFont="1" applyFill="1" applyBorder="1" applyAlignment="1" applyProtection="1">
      <alignment horizontal="left" vertical="center" wrapText="1"/>
    </xf>
    <xf numFmtId="0" fontId="8" fillId="7" borderId="2" xfId="6" applyFont="1" applyFill="1" applyBorder="1" applyAlignment="1" applyProtection="1">
      <alignment horizontal="left" vertical="center" wrapText="1"/>
    </xf>
    <xf numFmtId="0" fontId="8" fillId="0" borderId="0" xfId="6" applyFont="1" applyAlignment="1" applyProtection="1">
      <alignment vertical="center"/>
    </xf>
    <xf numFmtId="0" fontId="7" fillId="0" borderId="0" xfId="6" applyFont="1" applyBorder="1" applyAlignment="1" applyProtection="1">
      <alignment horizontal="left" vertical="center" wrapText="1"/>
    </xf>
    <xf numFmtId="0" fontId="8" fillId="6" borderId="2" xfId="6" applyFont="1" applyFill="1" applyBorder="1" applyAlignment="1" applyProtection="1">
      <alignment vertical="center"/>
    </xf>
    <xf numFmtId="0" fontId="8" fillId="3" borderId="0" xfId="6" applyFont="1" applyFill="1" applyAlignment="1" applyProtection="1">
      <alignment horizontal="left" vertical="center"/>
    </xf>
    <xf numFmtId="0" fontId="15" fillId="0" borderId="0" xfId="6" applyFont="1" applyAlignment="1" applyProtection="1">
      <alignment horizontal="left" vertical="center"/>
    </xf>
    <xf numFmtId="0" fontId="19" fillId="0" borderId="0" xfId="6" applyFont="1" applyAlignment="1" applyProtection="1">
      <alignment horizontal="left" vertical="center"/>
    </xf>
    <xf numFmtId="0" fontId="20" fillId="0" borderId="0" xfId="6" applyFont="1" applyAlignment="1" applyProtection="1">
      <alignment horizontal="left"/>
    </xf>
    <xf numFmtId="0" fontId="2" fillId="0" borderId="0" xfId="6" applyFont="1" applyAlignment="1" applyProtection="1">
      <alignment horizontal="left" vertical="center"/>
    </xf>
    <xf numFmtId="0" fontId="2" fillId="0" borderId="0" xfId="6" applyFont="1" applyAlignment="1" applyProtection="1"/>
    <xf numFmtId="0" fontId="19" fillId="0" borderId="0" xfId="6" applyFont="1" applyBorder="1" applyAlignment="1" applyProtection="1">
      <alignment horizontal="left" vertical="center"/>
    </xf>
    <xf numFmtId="0" fontId="21" fillId="0" borderId="0" xfId="6" applyFont="1" applyAlignment="1" applyProtection="1"/>
    <xf numFmtId="0" fontId="22" fillId="0" borderId="0" xfId="6" applyFont="1" applyBorder="1" applyAlignment="1" applyProtection="1">
      <alignment horizontal="left" vertical="center"/>
    </xf>
    <xf numFmtId="0" fontId="13" fillId="0" borderId="0" xfId="6" applyFont="1" applyAlignment="1" applyProtection="1">
      <alignment vertical="center"/>
    </xf>
    <xf numFmtId="0" fontId="21" fillId="0" borderId="0" xfId="6" applyFont="1" applyAlignment="1" applyProtection="1">
      <alignment vertical="center"/>
    </xf>
    <xf numFmtId="0" fontId="2" fillId="0" borderId="0" xfId="6" applyFont="1" applyAlignment="1" applyProtection="1">
      <alignment horizontal="left"/>
    </xf>
    <xf numFmtId="0" fontId="11" fillId="0" borderId="0" xfId="6" applyFont="1" applyAlignment="1" applyProtection="1"/>
    <xf numFmtId="0" fontId="8" fillId="0" borderId="0" xfId="6" applyFont="1" applyAlignment="1" applyProtection="1">
      <alignment horizontal="left"/>
    </xf>
    <xf numFmtId="0" fontId="11" fillId="0" borderId="0" xfId="6" applyFont="1" applyAlignment="1" applyProtection="1">
      <alignment vertical="center"/>
    </xf>
    <xf numFmtId="0" fontId="23" fillId="0" borderId="0" xfId="6" applyFont="1" applyAlignment="1" applyProtection="1">
      <alignment vertical="center"/>
    </xf>
    <xf numFmtId="0" fontId="2" fillId="0" borderId="0" xfId="6" applyFont="1" applyAlignment="1" applyProtection="1">
      <alignment vertical="center"/>
    </xf>
    <xf numFmtId="0" fontId="23" fillId="0" borderId="0" xfId="6" applyFont="1" applyAlignment="1" applyProtection="1">
      <alignment horizontal="left"/>
    </xf>
    <xf numFmtId="0" fontId="11" fillId="3" borderId="0" xfId="6" applyFont="1" applyFill="1" applyAlignment="1" applyProtection="1">
      <alignment horizontal="left" vertical="top"/>
    </xf>
    <xf numFmtId="0" fontId="23" fillId="3" borderId="0" xfId="6" applyFont="1" applyFill="1" applyAlignment="1" applyProtection="1">
      <alignment horizontal="left" vertical="top"/>
    </xf>
    <xf numFmtId="0" fontId="23" fillId="3" borderId="0" xfId="6" applyFont="1" applyFill="1" applyAlignment="1" applyProtection="1">
      <alignment horizontal="left"/>
    </xf>
    <xf numFmtId="0" fontId="2" fillId="0" borderId="0" xfId="6" applyFont="1" applyBorder="1" applyAlignment="1" applyProtection="1">
      <alignment horizontal="left"/>
    </xf>
    <xf numFmtId="0" fontId="2" fillId="0" borderId="0" xfId="6" applyFont="1" applyBorder="1" applyAlignment="1" applyProtection="1">
      <alignment horizontal="center"/>
    </xf>
    <xf numFmtId="0" fontId="8" fillId="0" borderId="0" xfId="6" applyFont="1" applyAlignment="1" applyProtection="1">
      <alignment horizontal="center"/>
    </xf>
    <xf numFmtId="0" fontId="2" fillId="0" borderId="0" xfId="6" applyFont="1" applyAlignment="1" applyProtection="1">
      <alignment horizontal="center"/>
    </xf>
    <xf numFmtId="0" fontId="11" fillId="9" borderId="4" xfId="6" applyFont="1" applyFill="1" applyBorder="1" applyAlignment="1" applyProtection="1">
      <alignment horizontal="center" vertical="center" wrapText="1"/>
    </xf>
    <xf numFmtId="0" fontId="8" fillId="9" borderId="4" xfId="6" applyFont="1" applyFill="1" applyBorder="1" applyAlignment="1" applyProtection="1">
      <alignment horizontal="center" vertical="center"/>
    </xf>
    <xf numFmtId="0" fontId="8" fillId="9" borderId="4" xfId="6" applyFont="1" applyFill="1" applyBorder="1" applyAlignment="1" applyProtection="1">
      <alignment horizontal="center" vertical="center" wrapText="1"/>
    </xf>
    <xf numFmtId="0" fontId="24" fillId="0" borderId="0" xfId="4" applyFont="1" applyBorder="1" applyAlignment="1" applyProtection="1">
      <alignment horizontal="left" vertical="center"/>
    </xf>
    <xf numFmtId="0" fontId="11" fillId="0" borderId="0" xfId="6" applyFont="1" applyAlignment="1" applyProtection="1">
      <alignment horizontal="center" vertical="center"/>
    </xf>
    <xf numFmtId="0" fontId="23" fillId="0" borderId="0" xfId="6" applyFont="1" applyAlignment="1" applyProtection="1">
      <alignment horizontal="center" vertical="center"/>
    </xf>
    <xf numFmtId="0" fontId="5" fillId="0" borderId="0" xfId="6" applyFont="1" applyAlignment="1" applyProtection="1">
      <alignment horizontal="left" vertical="top"/>
    </xf>
    <xf numFmtId="0" fontId="11" fillId="3" borderId="0" xfId="6" applyFont="1" applyFill="1" applyAlignment="1" applyProtection="1">
      <alignment vertical="center"/>
    </xf>
    <xf numFmtId="0" fontId="25" fillId="9" borderId="4" xfId="4" applyFont="1" applyFill="1" applyBorder="1" applyAlignment="1" applyProtection="1">
      <alignment horizontal="center" vertical="center" wrapText="1"/>
    </xf>
    <xf numFmtId="0" fontId="11" fillId="0" borderId="0" xfId="6" applyFont="1" applyAlignment="1" applyProtection="1">
      <alignment horizontal="left" wrapText="1"/>
    </xf>
    <xf numFmtId="0" fontId="8" fillId="0" borderId="0" xfId="6" applyFont="1" applyAlignment="1" applyProtection="1">
      <alignment vertical="top"/>
    </xf>
    <xf numFmtId="0" fontId="2" fillId="0" borderId="0" xfId="6" applyFont="1" applyAlignment="1" applyProtection="1">
      <alignment vertical="top"/>
    </xf>
    <xf numFmtId="0" fontId="26" fillId="3" borderId="4" xfId="6" applyFont="1" applyFill="1" applyBorder="1" applyAlignment="1" applyProtection="1">
      <alignment horizontal="left" vertical="center"/>
    </xf>
    <xf numFmtId="0" fontId="8" fillId="0" borderId="0" xfId="6" applyFont="1" applyAlignment="1" applyProtection="1">
      <alignment horizontal="left" vertical="top"/>
    </xf>
    <xf numFmtId="0" fontId="8" fillId="0" borderId="5" xfId="6" applyFont="1" applyBorder="1" applyAlignment="1" applyProtection="1">
      <alignment horizontal="left" vertical="center" wrapText="1"/>
    </xf>
    <xf numFmtId="0" fontId="8" fillId="0" borderId="6" xfId="6" applyFont="1" applyBorder="1" applyAlignment="1" applyProtection="1">
      <alignment horizontal="left" vertical="center" wrapText="1"/>
    </xf>
    <xf numFmtId="0" fontId="8" fillId="0" borderId="7" xfId="6" applyFont="1" applyBorder="1" applyAlignment="1" applyProtection="1">
      <alignment horizontal="left" vertical="center" wrapText="1"/>
    </xf>
    <xf numFmtId="0" fontId="8" fillId="0" borderId="8" xfId="6" applyFont="1" applyBorder="1" applyAlignment="1" applyProtection="1">
      <alignment horizontal="left" vertical="center" wrapText="1"/>
    </xf>
    <xf numFmtId="0" fontId="8" fillId="0" borderId="9" xfId="6" applyFont="1" applyBorder="1" applyAlignment="1" applyProtection="1">
      <alignment horizontal="left" vertical="center" wrapText="1"/>
    </xf>
    <xf numFmtId="0" fontId="8" fillId="0" borderId="10" xfId="6" applyFont="1" applyBorder="1" applyAlignment="1" applyProtection="1">
      <alignment horizontal="left" vertical="center" wrapText="1"/>
    </xf>
    <xf numFmtId="0" fontId="27" fillId="0" borderId="0" xfId="0" applyFont="1" applyAlignment="1" applyProtection="1"/>
    <xf numFmtId="0" fontId="27" fillId="0" borderId="0" xfId="0" applyFont="1" applyAlignment="1" applyProtection="1">
      <alignment horizontal="center" vertical="center"/>
    </xf>
    <xf numFmtId="0" fontId="0" fillId="0" borderId="12" xfId="0" applyBorder="1" applyAlignment="1" applyProtection="1"/>
    <xf numFmtId="0" fontId="27" fillId="0" borderId="0" xfId="0" applyFont="1" applyAlignment="1" applyProtection="1">
      <alignment horizontal="center"/>
    </xf>
    <xf numFmtId="0" fontId="3" fillId="12" borderId="4" xfId="4" applyFont="1" applyFill="1" applyBorder="1" applyAlignment="1" applyProtection="1">
      <alignment horizontal="left" vertical="center" wrapText="1"/>
    </xf>
    <xf numFmtId="0" fontId="31" fillId="12" borderId="13" xfId="0" applyFont="1" applyFill="1" applyBorder="1" applyAlignment="1" applyProtection="1">
      <alignment horizontal="left" vertical="center" wrapText="1"/>
    </xf>
    <xf numFmtId="0" fontId="27" fillId="0" borderId="5" xfId="0" applyFont="1" applyBorder="1" applyAlignment="1" applyProtection="1">
      <alignment horizontal="center" vertical="center" wrapText="1"/>
    </xf>
    <xf numFmtId="0" fontId="5" fillId="0" borderId="0" xfId="0" applyFont="1" applyAlignment="1" applyProtection="1">
      <alignment horizontal="center" vertical="center" wrapText="1"/>
    </xf>
    <xf numFmtId="0" fontId="27" fillId="0" borderId="4" xfId="0" applyFont="1" applyBorder="1" applyAlignment="1" applyProtection="1">
      <alignment horizontal="center" vertical="center" wrapText="1"/>
    </xf>
    <xf numFmtId="0" fontId="27" fillId="0" borderId="4" xfId="0" applyFont="1" applyBorder="1" applyAlignment="1" applyProtection="1">
      <alignment horizontal="center" vertical="center"/>
    </xf>
    <xf numFmtId="0" fontId="1" fillId="0" borderId="13" xfId="1" applyFont="1" applyBorder="1" applyAlignment="1" applyProtection="1">
      <alignment horizontal="left" vertical="center" wrapText="1"/>
    </xf>
    <xf numFmtId="0" fontId="27" fillId="0" borderId="4" xfId="0" applyFont="1" applyBorder="1" applyAlignment="1" applyProtection="1">
      <alignment vertical="center" wrapText="1"/>
    </xf>
    <xf numFmtId="0" fontId="32" fillId="0" borderId="4" xfId="0" applyFont="1" applyBorder="1" applyAlignment="1" applyProtection="1">
      <alignment horizontal="center" vertical="center"/>
    </xf>
    <xf numFmtId="0" fontId="1" fillId="0" borderId="4" xfId="1" applyFont="1" applyBorder="1" applyAlignment="1" applyProtection="1">
      <alignment horizontal="left" vertical="center" wrapText="1"/>
    </xf>
    <xf numFmtId="0" fontId="27" fillId="0" borderId="4" xfId="0" applyFont="1" applyBorder="1" applyAlignment="1" applyProtection="1">
      <alignment wrapText="1"/>
    </xf>
    <xf numFmtId="0" fontId="27" fillId="0" borderId="4" xfId="0" applyFont="1" applyBorder="1" applyAlignment="1" applyProtection="1"/>
    <xf numFmtId="0" fontId="5" fillId="0" borderId="0" xfId="0" applyFont="1"/>
    <xf numFmtId="0" fontId="5" fillId="0" borderId="0" xfId="0" applyFont="1" applyAlignment="1" applyProtection="1"/>
    <xf numFmtId="0" fontId="5" fillId="0" borderId="14" xfId="0" applyFont="1" applyBorder="1" applyAlignment="1" applyProtection="1">
      <alignment vertical="center"/>
    </xf>
    <xf numFmtId="0" fontId="5" fillId="0" borderId="0" xfId="0" applyFont="1" applyAlignment="1" applyProtection="1">
      <alignment horizontal="center" vertical="center"/>
    </xf>
    <xf numFmtId="0" fontId="12" fillId="0" borderId="0" xfId="0" applyFont="1" applyAlignment="1" applyProtection="1">
      <alignment horizontal="center" vertical="center"/>
    </xf>
    <xf numFmtId="0" fontId="2" fillId="0" borderId="0" xfId="0" applyFont="1" applyAlignment="1" applyProtection="1">
      <alignment horizontal="left"/>
    </xf>
    <xf numFmtId="0" fontId="2" fillId="0" borderId="14" xfId="0" applyFont="1" applyBorder="1" applyAlignment="1" applyProtection="1">
      <alignment vertical="center"/>
    </xf>
    <xf numFmtId="164" fontId="2" fillId="0" borderId="0" xfId="0" applyNumberFormat="1" applyFont="1" applyAlignment="1" applyProtection="1">
      <alignment horizontal="center" vertical="center"/>
    </xf>
    <xf numFmtId="0" fontId="1" fillId="0" borderId="0" xfId="0" applyFont="1" applyAlignment="1" applyProtection="1">
      <alignment horizontal="right"/>
    </xf>
    <xf numFmtId="0" fontId="34" fillId="14" borderId="0" xfId="0" applyFont="1" applyFill="1" applyAlignment="1" applyProtection="1">
      <alignment horizontal="center" vertical="center"/>
    </xf>
    <xf numFmtId="0" fontId="5" fillId="0" borderId="0" xfId="0" applyFont="1" applyAlignment="1" applyProtection="1">
      <alignment horizontal="center"/>
    </xf>
    <xf numFmtId="0" fontId="35" fillId="11" borderId="15" xfId="0" applyFont="1" applyFill="1" applyBorder="1" applyAlignment="1" applyProtection="1">
      <alignment vertical="center"/>
    </xf>
    <xf numFmtId="0" fontId="35" fillId="11" borderId="5" xfId="0" applyFont="1" applyFill="1" applyBorder="1" applyAlignment="1" applyProtection="1">
      <alignment vertical="center"/>
    </xf>
    <xf numFmtId="0" fontId="30" fillId="10" borderId="11" xfId="9" applyFont="1" applyFill="1" applyBorder="1" applyAlignment="1" applyProtection="1">
      <alignment vertical="center" wrapText="1"/>
    </xf>
    <xf numFmtId="0" fontId="30" fillId="10" borderId="7" xfId="9" applyFont="1" applyFill="1" applyBorder="1" applyAlignment="1" applyProtection="1">
      <alignment vertical="center"/>
    </xf>
    <xf numFmtId="0" fontId="1" fillId="16" borderId="13" xfId="0" applyFont="1" applyFill="1" applyBorder="1" applyAlignment="1" applyProtection="1">
      <alignment horizontal="center" vertical="center" wrapText="1"/>
    </xf>
    <xf numFmtId="0" fontId="1" fillId="16" borderId="5" xfId="0" applyFont="1" applyFill="1" applyBorder="1" applyAlignment="1" applyProtection="1">
      <alignment horizontal="center" vertical="center" wrapText="1"/>
    </xf>
    <xf numFmtId="0" fontId="38" fillId="10" borderId="17" xfId="5" applyFont="1" applyFill="1" applyBorder="1" applyAlignment="1" applyProtection="1">
      <alignment horizontal="center" vertical="center" wrapText="1"/>
    </xf>
    <xf numFmtId="0" fontId="28" fillId="18" borderId="6" xfId="0" applyFont="1" applyFill="1" applyBorder="1" applyAlignment="1" applyProtection="1">
      <alignment horizontal="center" vertical="center" wrapText="1"/>
    </xf>
    <xf numFmtId="0" fontId="5" fillId="0" borderId="20" xfId="0" applyFont="1" applyBorder="1" applyAlignment="1" applyProtection="1"/>
    <xf numFmtId="0" fontId="7" fillId="15" borderId="21" xfId="9" applyFont="1" applyFill="1" applyBorder="1" applyAlignment="1" applyProtection="1">
      <alignment horizontal="center" vertical="center" wrapText="1"/>
    </xf>
    <xf numFmtId="0" fontId="7" fillId="15" borderId="17" xfId="9" applyFont="1" applyFill="1" applyBorder="1" applyAlignment="1" applyProtection="1">
      <alignment horizontal="center" vertical="center" wrapText="1"/>
    </xf>
    <xf numFmtId="0" fontId="7" fillId="15" borderId="17" xfId="9" applyFont="1" applyFill="1" applyBorder="1" applyAlignment="1" applyProtection="1">
      <alignment horizontal="center" vertical="center" textRotation="90" wrapText="1"/>
    </xf>
    <xf numFmtId="0" fontId="7" fillId="15" borderId="21" xfId="9" applyFont="1" applyFill="1" applyBorder="1" applyAlignment="1" applyProtection="1">
      <alignment horizontal="center" vertical="center" textRotation="90" wrapText="1"/>
    </xf>
    <xf numFmtId="0" fontId="38" fillId="16" borderId="22" xfId="0" applyFont="1" applyFill="1" applyBorder="1" applyAlignment="1" applyProtection="1">
      <alignment horizontal="center" vertical="center" wrapText="1"/>
    </xf>
    <xf numFmtId="0" fontId="39" fillId="10" borderId="17" xfId="5" applyFont="1" applyFill="1" applyBorder="1" applyAlignment="1" applyProtection="1">
      <alignment horizontal="center" vertical="center" wrapText="1"/>
    </xf>
    <xf numFmtId="0" fontId="40" fillId="10" borderId="17" xfId="5" applyFont="1" applyFill="1" applyBorder="1" applyAlignment="1" applyProtection="1">
      <alignment horizontal="center" vertical="center" wrapText="1"/>
    </xf>
    <xf numFmtId="0" fontId="39" fillId="5" borderId="23" xfId="5" applyFont="1" applyFill="1" applyBorder="1" applyAlignment="1" applyProtection="1">
      <alignment horizontal="right" textRotation="90" wrapText="1"/>
    </xf>
    <xf numFmtId="0" fontId="39" fillId="5" borderId="23" xfId="5" applyFont="1" applyFill="1" applyBorder="1" applyAlignment="1" applyProtection="1">
      <alignment horizontal="center" textRotation="90" wrapText="1"/>
    </xf>
    <xf numFmtId="0" fontId="39" fillId="19" borderId="23" xfId="5" applyFont="1" applyFill="1" applyBorder="1" applyAlignment="1" applyProtection="1">
      <alignment horizontal="right" textRotation="90" wrapText="1"/>
    </xf>
    <xf numFmtId="0" fontId="39" fillId="7" borderId="23" xfId="5" applyFont="1" applyFill="1" applyBorder="1" applyAlignment="1" applyProtection="1">
      <alignment horizontal="right" textRotation="90" wrapText="1"/>
    </xf>
    <xf numFmtId="0" fontId="39" fillId="7" borderId="24" xfId="5" applyFont="1" applyFill="1" applyBorder="1" applyAlignment="1" applyProtection="1">
      <alignment horizontal="right" textRotation="90" wrapText="1"/>
    </xf>
    <xf numFmtId="0" fontId="38" fillId="13" borderId="17" xfId="5" applyFont="1" applyFill="1" applyBorder="1" applyAlignment="1" applyProtection="1">
      <alignment horizontal="right" textRotation="90" wrapText="1"/>
    </xf>
    <xf numFmtId="0" fontId="23" fillId="18" borderId="25" xfId="5" applyFont="1" applyFill="1" applyBorder="1" applyAlignment="1" applyProtection="1">
      <alignment horizontal="center" vertical="center" wrapText="1"/>
    </xf>
    <xf numFmtId="0" fontId="5" fillId="3" borderId="0" xfId="0" applyFont="1" applyFill="1" applyBorder="1" applyAlignment="1" applyProtection="1"/>
    <xf numFmtId="0" fontId="42" fillId="3" borderId="0" xfId="0" applyFont="1" applyFill="1"/>
    <xf numFmtId="0" fontId="38" fillId="3" borderId="26" xfId="5" applyFont="1" applyFill="1" applyBorder="1" applyAlignment="1" applyProtection="1">
      <alignment horizontal="center" vertical="center" wrapText="1"/>
    </xf>
    <xf numFmtId="0" fontId="7" fillId="3" borderId="26" xfId="5" applyFont="1" applyFill="1" applyBorder="1" applyAlignment="1" applyProtection="1">
      <alignment horizontal="center" vertical="center" wrapText="1"/>
    </xf>
    <xf numFmtId="0" fontId="7" fillId="3" borderId="26" xfId="0" applyFont="1" applyFill="1" applyBorder="1" applyAlignment="1" applyProtection="1">
      <alignment horizontal="center" vertical="center" wrapText="1"/>
    </xf>
    <xf numFmtId="0" fontId="7" fillId="3" borderId="26" xfId="9" applyFont="1" applyFill="1" applyBorder="1" applyAlignment="1" applyProtection="1">
      <alignment horizontal="center" vertical="center" wrapText="1"/>
    </xf>
    <xf numFmtId="0" fontId="7" fillId="3" borderId="26" xfId="9" applyFont="1" applyFill="1" applyBorder="1" applyAlignment="1" applyProtection="1">
      <alignment horizontal="center" vertical="center" textRotation="90" wrapText="1"/>
    </xf>
    <xf numFmtId="0" fontId="38" fillId="3" borderId="26" xfId="0" applyFont="1" applyFill="1" applyBorder="1" applyAlignment="1" applyProtection="1">
      <alignment horizontal="center" vertical="center" wrapText="1"/>
    </xf>
    <xf numFmtId="0" fontId="43" fillId="0" borderId="0" xfId="0" applyFont="1"/>
    <xf numFmtId="0" fontId="39" fillId="3" borderId="26" xfId="5" applyFont="1" applyFill="1" applyBorder="1" applyAlignment="1" applyProtection="1">
      <alignment horizontal="center" vertical="center" wrapText="1"/>
    </xf>
    <xf numFmtId="0" fontId="39" fillId="3" borderId="26" xfId="5" applyFont="1" applyFill="1" applyBorder="1" applyAlignment="1" applyProtection="1">
      <alignment horizontal="right" textRotation="90" wrapText="1"/>
    </xf>
    <xf numFmtId="0" fontId="39" fillId="3" borderId="26" xfId="5" applyFont="1" applyFill="1" applyBorder="1" applyAlignment="1" applyProtection="1">
      <alignment horizontal="center" textRotation="90" wrapText="1"/>
    </xf>
    <xf numFmtId="0" fontId="38" fillId="3" borderId="26" xfId="5" applyFont="1" applyFill="1" applyBorder="1" applyAlignment="1" applyProtection="1">
      <alignment horizontal="right" textRotation="90" wrapText="1"/>
    </xf>
    <xf numFmtId="0" fontId="23" fillId="3" borderId="26" xfId="5" applyFont="1" applyFill="1" applyBorder="1" applyAlignment="1" applyProtection="1">
      <alignment horizontal="center" vertical="center" wrapText="1"/>
    </xf>
    <xf numFmtId="0" fontId="5" fillId="3" borderId="26" xfId="0" applyFont="1" applyFill="1" applyBorder="1" applyAlignment="1" applyProtection="1"/>
    <xf numFmtId="0" fontId="36" fillId="11" borderId="27" xfId="0" applyFont="1" applyFill="1" applyBorder="1" applyAlignment="1" applyProtection="1">
      <alignment vertical="center" wrapText="1"/>
    </xf>
    <xf numFmtId="0" fontId="36" fillId="11" borderId="0" xfId="0" applyFont="1" applyFill="1" applyAlignment="1" applyProtection="1">
      <alignment vertical="center"/>
    </xf>
    <xf numFmtId="0" fontId="36" fillId="11" borderId="14" xfId="0" applyFont="1" applyFill="1" applyBorder="1" applyAlignment="1" applyProtection="1">
      <alignment vertical="center"/>
    </xf>
    <xf numFmtId="0" fontId="36" fillId="11" borderId="15" xfId="0" applyFont="1" applyFill="1" applyBorder="1" applyAlignment="1" applyProtection="1">
      <alignment horizontal="center" vertical="center"/>
    </xf>
    <xf numFmtId="0" fontId="36" fillId="11" borderId="0" xfId="0" applyFont="1" applyFill="1" applyAlignment="1" applyProtection="1">
      <alignment horizontal="center" vertical="center"/>
    </xf>
    <xf numFmtId="0" fontId="12" fillId="11" borderId="0" xfId="0" applyFont="1" applyFill="1" applyAlignment="1" applyProtection="1">
      <alignment vertical="center"/>
    </xf>
    <xf numFmtId="0" fontId="38" fillId="6" borderId="15" xfId="5" applyFont="1" applyFill="1" applyBorder="1" applyAlignment="1" applyProtection="1">
      <alignment horizontal="center" vertical="center"/>
    </xf>
    <xf numFmtId="0" fontId="5" fillId="0" borderId="4" xfId="0" applyFont="1" applyBorder="1" applyAlignment="1" applyProtection="1">
      <alignment horizontal="center" vertical="center" wrapText="1"/>
    </xf>
    <xf numFmtId="0" fontId="1" fillId="3" borderId="4" xfId="5" applyFont="1" applyFill="1" applyBorder="1" applyAlignment="1" applyProtection="1">
      <alignment horizontal="center" vertical="center" wrapText="1"/>
    </xf>
    <xf numFmtId="0" fontId="5" fillId="3" borderId="29" xfId="5" applyFont="1" applyFill="1" applyBorder="1" applyAlignment="1" applyProtection="1">
      <alignment horizontal="left" vertical="center"/>
    </xf>
    <xf numFmtId="0" fontId="5" fillId="0" borderId="7" xfId="0" applyFont="1" applyBorder="1" applyAlignment="1" applyProtection="1">
      <alignment horizontal="center" vertical="center" wrapText="1"/>
    </xf>
    <xf numFmtId="0" fontId="27" fillId="3" borderId="4" xfId="0" applyFont="1" applyFill="1" applyBorder="1" applyAlignment="1" applyProtection="1">
      <alignment horizontal="center" vertical="center"/>
    </xf>
    <xf numFmtId="0" fontId="39" fillId="3" borderId="30" xfId="5" applyFont="1" applyFill="1" applyBorder="1" applyAlignment="1" applyProtection="1">
      <alignment horizontal="center" vertical="center" wrapText="1"/>
    </xf>
    <xf numFmtId="0" fontId="39" fillId="3" borderId="9" xfId="0" applyFont="1" applyFill="1" applyBorder="1" applyAlignment="1" applyProtection="1">
      <alignment horizontal="center" vertical="center"/>
    </xf>
    <xf numFmtId="0" fontId="39" fillId="3" borderId="30" xfId="0" applyFont="1" applyFill="1" applyBorder="1" applyAlignment="1" applyProtection="1">
      <alignment horizontal="center" vertical="center"/>
    </xf>
    <xf numFmtId="0" fontId="39" fillId="13" borderId="4" xfId="0" applyFont="1" applyFill="1" applyBorder="1" applyAlignment="1" applyProtection="1">
      <alignment horizontal="center" vertical="center"/>
    </xf>
    <xf numFmtId="0" fontId="39" fillId="3" borderId="12" xfId="0" applyFont="1" applyFill="1" applyBorder="1" applyAlignment="1" applyProtection="1">
      <alignment horizontal="center" vertical="center"/>
    </xf>
    <xf numFmtId="0" fontId="1" fillId="3" borderId="4" xfId="5" applyFont="1" applyFill="1" applyBorder="1" applyAlignment="1" applyProtection="1">
      <alignment horizontal="center" vertical="center"/>
    </xf>
    <xf numFmtId="0" fontId="30" fillId="18" borderId="4" xfId="5" applyFont="1" applyFill="1" applyBorder="1" applyAlignment="1" applyProtection="1">
      <alignment horizontal="center" vertical="center"/>
    </xf>
    <xf numFmtId="0" fontId="12" fillId="0" borderId="4" xfId="0" applyFont="1" applyBorder="1" applyAlignment="1" applyProtection="1">
      <alignment horizontal="center" vertical="center" wrapText="1"/>
    </xf>
    <xf numFmtId="0" fontId="5" fillId="3" borderId="4" xfId="0" applyFont="1" applyFill="1" applyBorder="1" applyAlignment="1" applyProtection="1">
      <alignment horizontal="center" vertical="center"/>
    </xf>
    <xf numFmtId="0" fontId="5" fillId="3" borderId="4" xfId="0" applyFont="1" applyFill="1" applyBorder="1" applyAlignment="1" applyProtection="1">
      <alignment horizontal="right" vertical="center"/>
    </xf>
    <xf numFmtId="0" fontId="45" fillId="3" borderId="4" xfId="0" applyFont="1" applyFill="1" applyBorder="1" applyAlignment="1" applyProtection="1">
      <alignment horizontal="center" vertical="center"/>
    </xf>
    <xf numFmtId="0" fontId="23" fillId="0" borderId="4" xfId="5" applyFont="1" applyBorder="1" applyAlignment="1" applyProtection="1">
      <alignment horizontal="center" vertical="center"/>
    </xf>
    <xf numFmtId="0" fontId="12" fillId="0" borderId="30" xfId="0" applyFont="1" applyBorder="1" applyAlignment="1" applyProtection="1">
      <alignment horizontal="center" vertical="center"/>
    </xf>
    <xf numFmtId="0" fontId="12" fillId="0" borderId="10" xfId="0" applyFont="1" applyBorder="1" applyAlignment="1" applyProtection="1">
      <alignment horizontal="center" vertical="center"/>
    </xf>
    <xf numFmtId="0" fontId="5" fillId="3" borderId="9" xfId="0" applyFont="1" applyFill="1" applyBorder="1" applyAlignment="1" applyProtection="1">
      <alignment horizontal="center" vertical="center"/>
    </xf>
    <xf numFmtId="0" fontId="5" fillId="3" borderId="30" xfId="0" applyFont="1" applyFill="1" applyBorder="1" applyAlignment="1" applyProtection="1">
      <alignment horizontal="center" vertical="center"/>
    </xf>
    <xf numFmtId="0" fontId="5" fillId="3" borderId="10" xfId="0" applyFont="1" applyFill="1" applyBorder="1" applyAlignment="1" applyProtection="1">
      <alignment horizontal="center" vertical="center"/>
    </xf>
    <xf numFmtId="0" fontId="12" fillId="0" borderId="0" xfId="0" applyFont="1"/>
    <xf numFmtId="0" fontId="5" fillId="3" borderId="31" xfId="5" applyFont="1" applyFill="1" applyBorder="1" applyAlignment="1" applyProtection="1">
      <alignment horizontal="left" vertical="center"/>
    </xf>
    <xf numFmtId="0" fontId="39" fillId="3" borderId="4" xfId="5" applyFont="1" applyFill="1" applyBorder="1" applyAlignment="1" applyProtection="1">
      <alignment horizontal="center" vertical="center" wrapText="1"/>
    </xf>
    <xf numFmtId="0" fontId="39" fillId="0" borderId="7" xfId="0" applyFont="1" applyBorder="1" applyAlignment="1" applyProtection="1">
      <alignment horizontal="center" vertical="center"/>
    </xf>
    <xf numFmtId="0" fontId="39" fillId="3" borderId="4" xfId="0" applyFont="1" applyFill="1" applyBorder="1" applyAlignment="1" applyProtection="1">
      <alignment horizontal="center" vertical="center"/>
    </xf>
    <xf numFmtId="0" fontId="12" fillId="0" borderId="4" xfId="0" applyFont="1" applyBorder="1" applyAlignment="1" applyProtection="1">
      <alignment horizontal="center" vertical="center"/>
    </xf>
    <xf numFmtId="0" fontId="5" fillId="0" borderId="7" xfId="0" applyFont="1" applyBorder="1" applyAlignment="1" applyProtection="1">
      <alignment horizontal="center" vertical="center"/>
    </xf>
    <xf numFmtId="0" fontId="5" fillId="0" borderId="7" xfId="0" applyFont="1" applyBorder="1" applyAlignment="1" applyProtection="1"/>
    <xf numFmtId="0" fontId="12" fillId="3" borderId="4" xfId="0" applyFont="1" applyFill="1" applyBorder="1" applyAlignment="1" applyProtection="1">
      <alignment horizontal="center" vertical="center" wrapText="1"/>
    </xf>
    <xf numFmtId="0" fontId="5" fillId="0" borderId="4" xfId="0" applyFont="1" applyBorder="1" applyAlignment="1" applyProtection="1">
      <alignment horizontal="left" vertical="center"/>
    </xf>
    <xf numFmtId="0" fontId="5" fillId="0" borderId="4" xfId="0" applyFont="1" applyBorder="1" applyAlignment="1" applyProtection="1">
      <alignment horizontal="center" vertical="center"/>
    </xf>
    <xf numFmtId="0" fontId="39" fillId="0" borderId="4" xfId="0" applyFont="1" applyBorder="1" applyAlignment="1" applyProtection="1">
      <alignment horizontal="center" vertical="center"/>
    </xf>
    <xf numFmtId="0" fontId="12" fillId="0" borderId="8" xfId="0" applyFont="1" applyBorder="1" applyAlignment="1" applyProtection="1">
      <alignment horizontal="center" vertical="center"/>
    </xf>
    <xf numFmtId="0" fontId="5" fillId="0" borderId="8" xfId="0" applyFont="1" applyBorder="1" applyAlignment="1" applyProtection="1">
      <alignment horizontal="center" vertical="center"/>
    </xf>
    <xf numFmtId="0" fontId="30" fillId="3" borderId="4" xfId="5" applyFont="1" applyFill="1" applyBorder="1" applyAlignment="1" applyProtection="1">
      <alignment horizontal="center" vertical="center" wrapText="1"/>
    </xf>
    <xf numFmtId="0" fontId="39" fillId="3" borderId="31" xfId="0" applyFont="1" applyFill="1" applyBorder="1" applyAlignment="1" applyProtection="1">
      <alignment horizontal="left" vertical="center" wrapText="1"/>
    </xf>
    <xf numFmtId="0" fontId="39" fillId="3" borderId="7" xfId="0" applyFont="1" applyFill="1" applyBorder="1" applyAlignment="1" applyProtection="1">
      <alignment horizontal="center" vertical="center"/>
    </xf>
    <xf numFmtId="0" fontId="39" fillId="3" borderId="8" xfId="0" applyFont="1" applyFill="1" applyBorder="1" applyAlignment="1" applyProtection="1">
      <alignment horizontal="center" vertical="center"/>
    </xf>
    <xf numFmtId="0" fontId="30" fillId="3" borderId="4" xfId="5" applyFont="1" applyFill="1" applyBorder="1" applyAlignment="1" applyProtection="1">
      <alignment horizontal="center" vertical="center"/>
    </xf>
    <xf numFmtId="0" fontId="39" fillId="3" borderId="4" xfId="0" applyFont="1" applyFill="1" applyBorder="1" applyAlignment="1">
      <alignment horizontal="center" vertical="center" wrapText="1"/>
    </xf>
    <xf numFmtId="0" fontId="5" fillId="0" borderId="4" xfId="0" applyFont="1" applyBorder="1" applyAlignment="1" applyProtection="1">
      <alignment vertical="center"/>
    </xf>
    <xf numFmtId="0" fontId="39" fillId="3" borderId="10" xfId="0" applyFont="1" applyFill="1" applyBorder="1" applyAlignment="1" applyProtection="1">
      <alignment horizontal="center" vertical="center"/>
    </xf>
    <xf numFmtId="49" fontId="39" fillId="3" borderId="4" xfId="0" applyNumberFormat="1" applyFont="1" applyFill="1" applyBorder="1" applyAlignment="1" applyProtection="1">
      <alignment horizontal="center" vertical="center"/>
    </xf>
    <xf numFmtId="0" fontId="5" fillId="13" borderId="8" xfId="0" applyFont="1" applyFill="1" applyBorder="1" applyAlignment="1" applyProtection="1">
      <alignment horizontal="center" vertical="center"/>
    </xf>
    <xf numFmtId="0" fontId="5" fillId="13" borderId="11" xfId="0" applyFont="1" applyFill="1" applyBorder="1" applyAlignment="1" applyProtection="1">
      <alignment horizontal="center" vertical="center"/>
    </xf>
    <xf numFmtId="0" fontId="5" fillId="13" borderId="32" xfId="0" applyFont="1" applyFill="1" applyBorder="1" applyAlignment="1" applyProtection="1">
      <alignment horizontal="center" vertical="center"/>
    </xf>
    <xf numFmtId="0" fontId="46" fillId="21" borderId="4" xfId="0" applyFont="1" applyFill="1" applyBorder="1" applyAlignment="1" applyProtection="1">
      <alignment horizontal="center" vertical="center"/>
    </xf>
    <xf numFmtId="0" fontId="46" fillId="21" borderId="34" xfId="0" applyFont="1" applyFill="1" applyBorder="1" applyAlignment="1" applyProtection="1">
      <alignment horizontal="center" vertical="center"/>
    </xf>
    <xf numFmtId="0" fontId="46" fillId="21" borderId="35" xfId="0" applyFont="1" applyFill="1" applyBorder="1" applyAlignment="1" applyProtection="1">
      <alignment horizontal="center" vertical="center"/>
    </xf>
    <xf numFmtId="0" fontId="47" fillId="21" borderId="4" xfId="0" applyFont="1" applyFill="1" applyBorder="1" applyAlignment="1" applyProtection="1">
      <alignment horizontal="center" vertical="center"/>
    </xf>
    <xf numFmtId="0" fontId="46" fillId="21" borderId="12" xfId="0" applyFont="1" applyFill="1" applyBorder="1" applyAlignment="1" applyProtection="1">
      <alignment horizontal="center" vertical="center"/>
    </xf>
    <xf numFmtId="0" fontId="46" fillId="22" borderId="7" xfId="0" applyFont="1" applyFill="1" applyBorder="1" applyAlignment="1" applyProtection="1">
      <alignment horizontal="center" vertical="center"/>
    </xf>
    <xf numFmtId="0" fontId="46" fillId="21" borderId="15" xfId="0" applyFont="1" applyFill="1" applyBorder="1" applyAlignment="1" applyProtection="1">
      <alignment vertical="center"/>
    </xf>
    <xf numFmtId="0" fontId="46" fillId="21" borderId="8" xfId="0" applyFont="1" applyFill="1" applyBorder="1" applyAlignment="1" applyProtection="1">
      <alignment horizontal="center" vertical="center"/>
    </xf>
    <xf numFmtId="0" fontId="5" fillId="3" borderId="36" xfId="5" applyFont="1" applyFill="1" applyBorder="1" applyAlignment="1" applyProtection="1">
      <alignment horizontal="left" vertical="center"/>
    </xf>
    <xf numFmtId="0" fontId="12" fillId="3" borderId="4" xfId="0" applyFont="1" applyFill="1" applyBorder="1" applyAlignment="1" applyProtection="1">
      <alignment horizontal="center" vertical="center"/>
    </xf>
    <xf numFmtId="0" fontId="5" fillId="0" borderId="11" xfId="0" applyFont="1" applyBorder="1" applyAlignment="1" applyProtection="1"/>
    <xf numFmtId="0" fontId="48" fillId="0" borderId="0" xfId="0" applyFont="1" applyAlignment="1">
      <alignment vertical="center" wrapText="1"/>
    </xf>
    <xf numFmtId="0" fontId="48" fillId="0" borderId="4" xfId="0" applyFont="1" applyBorder="1" applyAlignment="1">
      <alignment horizontal="center" vertical="center" wrapText="1"/>
    </xf>
    <xf numFmtId="0" fontId="49" fillId="0" borderId="30" xfId="5" applyFont="1" applyBorder="1" applyAlignment="1">
      <alignment horizontal="center" vertical="center" wrapText="1"/>
    </xf>
    <xf numFmtId="0" fontId="50" fillId="3" borderId="4" xfId="0" applyFont="1" applyFill="1" applyBorder="1" applyAlignment="1">
      <alignment vertical="center" wrapText="1"/>
    </xf>
    <xf numFmtId="0" fontId="49" fillId="3" borderId="13" xfId="5" applyFont="1" applyFill="1" applyBorder="1" applyAlignment="1">
      <alignment horizontal="center" vertical="center" wrapText="1"/>
    </xf>
    <xf numFmtId="0" fontId="40" fillId="3" borderId="13" xfId="5" applyFont="1" applyFill="1" applyBorder="1" applyAlignment="1">
      <alignment horizontal="center" vertical="center" wrapText="1"/>
    </xf>
    <xf numFmtId="0" fontId="40" fillId="3" borderId="4" xfId="5" applyFont="1" applyFill="1" applyBorder="1" applyAlignment="1">
      <alignment horizontal="center" vertical="center" wrapText="1"/>
    </xf>
    <xf numFmtId="0" fontId="36" fillId="11" borderId="4" xfId="0" applyFont="1" applyFill="1" applyBorder="1" applyAlignment="1" applyProtection="1">
      <alignment vertical="center"/>
    </xf>
    <xf numFmtId="0" fontId="5" fillId="0" borderId="4" xfId="0" applyFont="1" applyBorder="1" applyAlignment="1" applyProtection="1"/>
    <xf numFmtId="0" fontId="48" fillId="0" borderId="0" xfId="0" applyFont="1" applyAlignment="1">
      <alignment vertical="center"/>
    </xf>
    <xf numFmtId="0" fontId="1" fillId="3" borderId="13" xfId="5" applyFont="1" applyFill="1" applyBorder="1" applyAlignment="1" applyProtection="1">
      <alignment horizontal="center" vertical="center" wrapText="1"/>
    </xf>
    <xf numFmtId="0" fontId="5" fillId="0" borderId="4" xfId="7" applyFont="1" applyBorder="1" applyAlignment="1">
      <alignment horizontal="center" vertical="center" wrapText="1"/>
    </xf>
    <xf numFmtId="0" fontId="30" fillId="3" borderId="4" xfId="5" applyFont="1" applyFill="1" applyBorder="1" applyAlignment="1">
      <alignment horizontal="center" vertical="center" wrapText="1"/>
    </xf>
    <xf numFmtId="0" fontId="39" fillId="3" borderId="31" xfId="7" applyFont="1" applyFill="1" applyBorder="1" applyAlignment="1">
      <alignment horizontal="left" vertical="center"/>
    </xf>
    <xf numFmtId="0" fontId="5" fillId="0" borderId="7" xfId="7" applyFont="1" applyBorder="1" applyAlignment="1">
      <alignment horizontal="center" vertical="center" wrapText="1"/>
    </xf>
    <xf numFmtId="0" fontId="27" fillId="3" borderId="4" xfId="7" applyFont="1" applyFill="1" applyBorder="1" applyAlignment="1">
      <alignment horizontal="center" vertical="center"/>
    </xf>
    <xf numFmtId="0" fontId="39" fillId="3" borderId="4" xfId="5" applyFont="1" applyFill="1" applyBorder="1" applyAlignment="1">
      <alignment horizontal="center" vertical="center" wrapText="1"/>
    </xf>
    <xf numFmtId="0" fontId="39" fillId="3" borderId="9" xfId="7" applyFont="1" applyFill="1" applyBorder="1" applyAlignment="1">
      <alignment horizontal="center" vertical="center"/>
    </xf>
    <xf numFmtId="0" fontId="39" fillId="3" borderId="4" xfId="7" applyFont="1" applyFill="1" applyBorder="1" applyAlignment="1">
      <alignment horizontal="center" vertical="center"/>
    </xf>
    <xf numFmtId="0" fontId="39" fillId="3" borderId="30" xfId="7" applyFont="1" applyFill="1" applyBorder="1" applyAlignment="1">
      <alignment horizontal="center" vertical="center"/>
    </xf>
    <xf numFmtId="0" fontId="39" fillId="13" borderId="4" xfId="7" applyFont="1" applyFill="1" applyBorder="1" applyAlignment="1">
      <alignment horizontal="center" vertical="center"/>
    </xf>
    <xf numFmtId="0" fontId="39" fillId="3" borderId="8" xfId="7" applyFont="1" applyFill="1" applyBorder="1" applyAlignment="1">
      <alignment horizontal="center" vertical="center"/>
    </xf>
    <xf numFmtId="0" fontId="30" fillId="3" borderId="4" xfId="5" applyFont="1" applyFill="1" applyBorder="1" applyAlignment="1">
      <alignment horizontal="center" vertical="center"/>
    </xf>
    <xf numFmtId="0" fontId="1" fillId="3" borderId="4" xfId="5" applyFont="1" applyFill="1" applyBorder="1" applyAlignment="1">
      <alignment horizontal="center" vertical="center"/>
    </xf>
    <xf numFmtId="0" fontId="30" fillId="18" borderId="4" xfId="5" applyFont="1" applyFill="1" applyBorder="1" applyAlignment="1">
      <alignment horizontal="center" vertical="center"/>
    </xf>
    <xf numFmtId="0" fontId="39" fillId="0" borderId="4" xfId="0" applyFont="1" applyBorder="1" applyAlignment="1">
      <alignment horizontal="center" vertical="center" wrapText="1"/>
    </xf>
    <xf numFmtId="0" fontId="51" fillId="0" borderId="4" xfId="0" applyFont="1" applyBorder="1" applyAlignment="1">
      <alignment horizontal="center" vertical="center" wrapText="1"/>
    </xf>
    <xf numFmtId="0" fontId="27" fillId="3" borderId="31" xfId="7" applyFont="1" applyFill="1" applyBorder="1" applyAlignment="1">
      <alignment horizontal="left" vertical="center"/>
    </xf>
    <xf numFmtId="0" fontId="5" fillId="3" borderId="4" xfId="0" applyFont="1" applyFill="1" applyBorder="1" applyAlignment="1" applyProtection="1">
      <alignment horizontal="center" vertical="center" wrapText="1"/>
    </xf>
    <xf numFmtId="0" fontId="39" fillId="3" borderId="31" xfId="0" applyFont="1" applyFill="1" applyBorder="1" applyAlignment="1" applyProtection="1">
      <alignment horizontal="left" vertical="center"/>
    </xf>
    <xf numFmtId="0" fontId="52" fillId="3" borderId="4" xfId="0" applyFont="1" applyFill="1" applyBorder="1" applyAlignment="1" applyProtection="1">
      <alignment horizontal="center" vertical="center"/>
    </xf>
    <xf numFmtId="0" fontId="49" fillId="3" borderId="4" xfId="5" applyFont="1" applyFill="1" applyBorder="1" applyAlignment="1" applyProtection="1">
      <alignment horizontal="center" vertical="center" wrapText="1"/>
    </xf>
    <xf numFmtId="0" fontId="49" fillId="3" borderId="9" xfId="0" applyFont="1" applyFill="1" applyBorder="1" applyAlignment="1" applyProtection="1">
      <alignment horizontal="center" vertical="center"/>
    </xf>
    <xf numFmtId="0" fontId="49" fillId="3" borderId="4" xfId="0" applyFont="1" applyFill="1" applyBorder="1" applyAlignment="1" applyProtection="1">
      <alignment horizontal="center" vertical="center"/>
    </xf>
    <xf numFmtId="0" fontId="49" fillId="3" borderId="30" xfId="0" applyFont="1" applyFill="1" applyBorder="1" applyAlignment="1" applyProtection="1">
      <alignment horizontal="center" vertical="center"/>
    </xf>
    <xf numFmtId="0" fontId="49" fillId="13" borderId="4" xfId="0" applyFont="1" applyFill="1" applyBorder="1" applyAlignment="1" applyProtection="1">
      <alignment horizontal="center" vertical="center"/>
    </xf>
    <xf numFmtId="0" fontId="49" fillId="3" borderId="8" xfId="0" applyFont="1" applyFill="1" applyBorder="1" applyAlignment="1" applyProtection="1">
      <alignment horizontal="center" vertical="center"/>
    </xf>
    <xf numFmtId="0" fontId="53" fillId="3" borderId="4" xfId="5" applyFont="1" applyFill="1" applyBorder="1" applyAlignment="1" applyProtection="1">
      <alignment horizontal="center" vertical="center"/>
    </xf>
    <xf numFmtId="0" fontId="54" fillId="3" borderId="4" xfId="5" applyFont="1" applyFill="1" applyBorder="1" applyAlignment="1" applyProtection="1">
      <alignment horizontal="center" vertical="center"/>
    </xf>
    <xf numFmtId="0" fontId="53" fillId="18" borderId="4" xfId="5" applyFont="1" applyFill="1" applyBorder="1" applyAlignment="1" applyProtection="1">
      <alignment horizontal="center" vertical="center"/>
    </xf>
    <xf numFmtId="0" fontId="0" fillId="3" borderId="4" xfId="0" applyFont="1" applyFill="1" applyBorder="1" applyAlignment="1" applyProtection="1">
      <alignment horizontal="center" vertical="center"/>
    </xf>
    <xf numFmtId="0" fontId="55" fillId="0" borderId="4" xfId="5" applyFont="1" applyBorder="1" applyAlignment="1" applyProtection="1">
      <alignment horizontal="center" vertical="center"/>
    </xf>
    <xf numFmtId="0" fontId="12" fillId="0" borderId="7" xfId="0" applyFont="1" applyBorder="1" applyAlignment="1" applyProtection="1">
      <alignment horizontal="center" vertical="center" wrapText="1"/>
    </xf>
    <xf numFmtId="0" fontId="56" fillId="3" borderId="4" xfId="5" applyFont="1" applyFill="1" applyBorder="1" applyAlignment="1" applyProtection="1">
      <alignment horizontal="center" vertical="center"/>
    </xf>
    <xf numFmtId="0" fontId="49" fillId="3" borderId="7" xfId="0" applyFont="1" applyFill="1" applyBorder="1" applyAlignment="1" applyProtection="1">
      <alignment horizontal="center" vertical="center"/>
    </xf>
    <xf numFmtId="0" fontId="5" fillId="0" borderId="30" xfId="0" applyFont="1" applyBorder="1" applyAlignment="1" applyProtection="1">
      <alignment horizontal="center" vertical="center"/>
    </xf>
    <xf numFmtId="0" fontId="46" fillId="21" borderId="35" xfId="0" applyFont="1" applyFill="1" applyBorder="1" applyAlignment="1" applyProtection="1">
      <alignment horizontal="left" vertical="center"/>
    </xf>
    <xf numFmtId="0" fontId="44" fillId="20" borderId="0" xfId="0" applyFont="1" applyFill="1" applyBorder="1" applyAlignment="1">
      <alignment horizontal="right" vertical="center" textRotation="90"/>
    </xf>
    <xf numFmtId="0" fontId="36" fillId="3" borderId="27" xfId="0" applyFont="1" applyFill="1" applyBorder="1" applyAlignment="1" applyProtection="1">
      <alignment vertical="center" wrapText="1"/>
    </xf>
    <xf numFmtId="0" fontId="36" fillId="3" borderId="0" xfId="0" applyFont="1" applyFill="1" applyAlignment="1" applyProtection="1">
      <alignment vertical="center"/>
    </xf>
    <xf numFmtId="0" fontId="36" fillId="3" borderId="14" xfId="0" applyFont="1" applyFill="1" applyBorder="1" applyAlignment="1" applyProtection="1">
      <alignment vertical="center"/>
    </xf>
    <xf numFmtId="0" fontId="36" fillId="3" borderId="0" xfId="0" applyFont="1" applyFill="1" applyAlignment="1" applyProtection="1">
      <alignment horizontal="center" vertical="center"/>
    </xf>
    <xf numFmtId="0" fontId="12" fillId="3" borderId="0" xfId="0" applyFont="1" applyFill="1" applyAlignment="1" applyProtection="1">
      <alignment vertical="center"/>
    </xf>
    <xf numFmtId="0" fontId="5" fillId="3" borderId="0" xfId="0" applyFont="1" applyFill="1"/>
    <xf numFmtId="0" fontId="45" fillId="3" borderId="4" xfId="0" applyFont="1" applyFill="1" applyBorder="1" applyAlignment="1" applyProtection="1">
      <alignment horizontal="left" vertical="center"/>
    </xf>
    <xf numFmtId="0" fontId="58" fillId="0" borderId="4" xfId="0" applyFont="1" applyBorder="1" applyAlignment="1" applyProtection="1">
      <alignment horizontal="center" vertical="center"/>
    </xf>
    <xf numFmtId="0" fontId="44" fillId="0" borderId="0" xfId="0" applyFont="1" applyBorder="1" applyAlignment="1">
      <alignment horizontal="right" vertical="center" textRotation="90"/>
    </xf>
    <xf numFmtId="0" fontId="58" fillId="0" borderId="8" xfId="0" applyFont="1" applyBorder="1" applyAlignment="1" applyProtection="1">
      <alignment horizontal="center" vertical="center" wrapText="1"/>
    </xf>
    <xf numFmtId="0" fontId="5" fillId="0" borderId="4" xfId="0" applyFont="1" applyBorder="1"/>
    <xf numFmtId="0" fontId="5" fillId="0" borderId="4" xfId="0" applyFont="1" applyBorder="1" applyAlignment="1">
      <alignment horizontal="right"/>
    </xf>
    <xf numFmtId="0" fontId="5" fillId="0" borderId="8" xfId="0" applyFont="1" applyBorder="1" applyAlignment="1" applyProtection="1"/>
    <xf numFmtId="0" fontId="23" fillId="0" borderId="7" xfId="5" applyFont="1" applyBorder="1" applyAlignment="1" applyProtection="1">
      <alignment horizontal="center" vertical="center"/>
    </xf>
    <xf numFmtId="0" fontId="39" fillId="3" borderId="31" xfId="7" applyFont="1" applyFill="1" applyBorder="1" applyAlignment="1">
      <alignment horizontal="left" vertical="center" wrapText="1"/>
    </xf>
    <xf numFmtId="0" fontId="59" fillId="21" borderId="4" xfId="0" applyFont="1" applyFill="1" applyBorder="1" applyAlignment="1" applyProtection="1">
      <alignment horizontal="left" vertical="center"/>
    </xf>
    <xf numFmtId="0" fontId="63" fillId="0" borderId="0" xfId="0" applyFont="1" applyBorder="1" applyAlignment="1">
      <alignment horizontal="left" vertical="center" wrapText="1"/>
    </xf>
    <xf numFmtId="0" fontId="63" fillId="0" borderId="0" xfId="0" applyFont="1" applyBorder="1" applyAlignment="1">
      <alignment horizontal="left" vertical="center"/>
    </xf>
    <xf numFmtId="0" fontId="0" fillId="0" borderId="0" xfId="0" applyAlignment="1" applyProtection="1">
      <alignment horizontal="center" vertical="center"/>
    </xf>
    <xf numFmtId="0" fontId="60" fillId="0" borderId="0" xfId="0" applyFont="1" applyAlignment="1" applyProtection="1"/>
    <xf numFmtId="0" fontId="35" fillId="0" borderId="0" xfId="0" applyFont="1" applyAlignment="1" applyProtection="1">
      <alignment vertical="center"/>
    </xf>
    <xf numFmtId="0" fontId="35" fillId="0" borderId="0" xfId="0" applyFont="1" applyAlignment="1" applyProtection="1">
      <alignment horizontal="center" vertical="center"/>
    </xf>
    <xf numFmtId="0" fontId="35" fillId="23" borderId="8" xfId="0" applyFont="1" applyFill="1" applyBorder="1" applyAlignment="1" applyProtection="1">
      <alignment horizontal="center" vertical="center" wrapText="1"/>
    </xf>
    <xf numFmtId="0" fontId="35" fillId="0" borderId="0" xfId="0" applyFont="1" applyAlignment="1" applyProtection="1">
      <alignment horizontal="left"/>
    </xf>
    <xf numFmtId="0" fontId="35" fillId="23" borderId="10" xfId="0" applyFont="1" applyFill="1" applyBorder="1" applyAlignment="1" applyProtection="1">
      <alignment horizontal="center" vertical="center" wrapText="1"/>
    </xf>
    <xf numFmtId="0" fontId="35" fillId="24" borderId="2" xfId="0" applyFont="1" applyFill="1" applyBorder="1" applyAlignment="1" applyProtection="1">
      <alignment horizontal="center" vertical="center" wrapText="1"/>
    </xf>
    <xf numFmtId="0" fontId="35" fillId="24" borderId="38" xfId="0" applyFont="1" applyFill="1" applyBorder="1" applyAlignment="1" applyProtection="1">
      <alignment horizontal="center" vertical="center" wrapText="1"/>
    </xf>
    <xf numFmtId="0" fontId="35" fillId="24" borderId="38" xfId="0" applyFont="1" applyFill="1" applyBorder="1" applyAlignment="1" applyProtection="1">
      <alignment horizontal="center" vertical="center"/>
    </xf>
    <xf numFmtId="0" fontId="35" fillId="24" borderId="39" xfId="0" applyFont="1" applyFill="1" applyBorder="1" applyAlignment="1" applyProtection="1">
      <alignment horizontal="center" vertical="center"/>
    </xf>
    <xf numFmtId="0" fontId="35" fillId="9" borderId="0" xfId="0" applyFont="1" applyFill="1" applyAlignment="1" applyProtection="1"/>
    <xf numFmtId="0" fontId="64" fillId="25" borderId="4" xfId="0" applyFont="1" applyFill="1" applyBorder="1" applyAlignment="1" applyProtection="1">
      <alignment horizontal="center" vertical="center" wrapText="1"/>
    </xf>
    <xf numFmtId="0" fontId="64" fillId="25" borderId="16" xfId="0" applyFont="1" applyFill="1" applyBorder="1" applyAlignment="1" applyProtection="1">
      <alignment horizontal="center" vertical="center" wrapText="1"/>
    </xf>
    <xf numFmtId="0" fontId="65" fillId="24" borderId="4" xfId="0" applyFont="1" applyFill="1" applyBorder="1" applyAlignment="1" applyProtection="1">
      <alignment horizontal="center" vertical="center" wrapText="1"/>
    </xf>
    <xf numFmtId="0" fontId="66" fillId="24" borderId="4" xfId="0" applyFont="1" applyFill="1" applyBorder="1" applyAlignment="1" applyProtection="1">
      <alignment horizontal="center" vertical="center" wrapText="1"/>
    </xf>
    <xf numFmtId="0" fontId="65" fillId="26" borderId="4" xfId="0" applyFont="1" applyFill="1" applyBorder="1" applyAlignment="1" applyProtection="1">
      <alignment horizontal="center" vertical="center" wrapText="1"/>
    </xf>
    <xf numFmtId="0" fontId="65" fillId="26" borderId="4" xfId="0" applyFont="1" applyFill="1" applyBorder="1" applyAlignment="1" applyProtection="1">
      <alignment horizontal="center" vertical="center"/>
    </xf>
    <xf numFmtId="0" fontId="65" fillId="13" borderId="4" xfId="0" applyFont="1" applyFill="1" applyBorder="1" applyAlignment="1" applyProtection="1">
      <alignment horizontal="center" vertical="center"/>
    </xf>
    <xf numFmtId="0" fontId="34" fillId="24" borderId="4" xfId="0" applyFont="1" applyFill="1" applyBorder="1" applyAlignment="1" applyProtection="1">
      <alignment horizontal="center" vertical="center" wrapText="1"/>
    </xf>
    <xf numFmtId="0" fontId="65" fillId="0" borderId="0" xfId="0" applyFont="1" applyAlignment="1" applyProtection="1">
      <alignment vertical="center"/>
    </xf>
    <xf numFmtId="165" fontId="65" fillId="13" borderId="4" xfId="0" applyNumberFormat="1" applyFont="1" applyFill="1" applyBorder="1" applyAlignment="1" applyProtection="1">
      <alignment horizontal="center" vertical="center"/>
    </xf>
    <xf numFmtId="165" fontId="65" fillId="26" borderId="4" xfId="0" applyNumberFormat="1" applyFont="1" applyFill="1" applyBorder="1" applyAlignment="1" applyProtection="1">
      <alignment horizontal="center" vertical="center"/>
    </xf>
    <xf numFmtId="0" fontId="9" fillId="24" borderId="4" xfId="0" applyFont="1" applyFill="1" applyBorder="1" applyAlignment="1" applyProtection="1">
      <alignment horizontal="center" vertical="center" wrapText="1"/>
    </xf>
    <xf numFmtId="0" fontId="65" fillId="27" borderId="4" xfId="0" applyFont="1" applyFill="1" applyBorder="1" applyAlignment="1" applyProtection="1">
      <alignment horizontal="center" vertical="center"/>
    </xf>
    <xf numFmtId="0" fontId="65" fillId="28" borderId="4" xfId="0" applyFont="1" applyFill="1" applyBorder="1" applyAlignment="1" applyProtection="1">
      <alignment horizontal="center" vertical="center"/>
    </xf>
    <xf numFmtId="0" fontId="65" fillId="29" borderId="4" xfId="0" applyFont="1" applyFill="1" applyBorder="1" applyAlignment="1" applyProtection="1">
      <alignment horizontal="center" vertical="center"/>
    </xf>
    <xf numFmtId="0" fontId="32" fillId="24" borderId="4" xfId="0" applyFont="1" applyFill="1" applyBorder="1" applyAlignment="1" applyProtection="1">
      <alignment horizontal="center" vertical="center" wrapText="1"/>
    </xf>
    <xf numFmtId="0" fontId="68" fillId="3" borderId="4" xfId="0" applyFont="1" applyFill="1" applyBorder="1" applyAlignment="1" applyProtection="1">
      <alignment horizontal="center" vertical="center"/>
    </xf>
    <xf numFmtId="0" fontId="10" fillId="0" borderId="0" xfId="6" applyFont="1" applyBorder="1" applyAlignment="1" applyProtection="1">
      <alignment horizontal="left"/>
    </xf>
    <xf numFmtId="0" fontId="8" fillId="2" borderId="0" xfId="6" applyFont="1" applyFill="1" applyBorder="1" applyAlignment="1" applyProtection="1">
      <alignment horizontal="left" vertical="center" wrapText="1"/>
    </xf>
    <xf numFmtId="0" fontId="13" fillId="0" borderId="0" xfId="6" applyFont="1" applyBorder="1" applyAlignment="1" applyProtection="1">
      <alignment horizontal="left" wrapText="1"/>
    </xf>
    <xf numFmtId="0" fontId="11" fillId="0" borderId="0" xfId="6" applyFont="1" applyBorder="1" applyAlignment="1" applyProtection="1">
      <alignment horizontal="left" wrapText="1"/>
    </xf>
    <xf numFmtId="0" fontId="11" fillId="3" borderId="0" xfId="6" applyFont="1" applyFill="1" applyBorder="1" applyAlignment="1" applyProtection="1">
      <alignment horizontal="left" wrapText="1"/>
    </xf>
    <xf numFmtId="0" fontId="8" fillId="4" borderId="0" xfId="0" applyFont="1" applyFill="1" applyBorder="1" applyAlignment="1" applyProtection="1">
      <alignment horizontal="left" vertical="center" wrapText="1"/>
    </xf>
    <xf numFmtId="0" fontId="8" fillId="0" borderId="2" xfId="6" applyFont="1" applyBorder="1" applyAlignment="1" applyProtection="1">
      <alignment horizontal="center" vertical="center" wrapText="1"/>
    </xf>
    <xf numFmtId="0" fontId="15" fillId="0" borderId="0" xfId="6" applyFont="1" applyBorder="1" applyAlignment="1" applyProtection="1">
      <alignment horizontal="left" vertical="center" wrapText="1"/>
    </xf>
    <xf numFmtId="0" fontId="8" fillId="0" borderId="0" xfId="6" applyFont="1" applyBorder="1" applyAlignment="1" applyProtection="1">
      <alignment horizontal="left" vertical="center" wrapText="1"/>
    </xf>
    <xf numFmtId="0" fontId="8" fillId="0" borderId="0" xfId="0" applyFont="1" applyBorder="1" applyAlignment="1" applyProtection="1">
      <alignment horizontal="left" vertical="center" wrapText="1"/>
    </xf>
    <xf numFmtId="0" fontId="19" fillId="0" borderId="0" xfId="6" applyFont="1" applyBorder="1" applyAlignment="1" applyProtection="1">
      <alignment horizontal="left" vertical="center"/>
    </xf>
    <xf numFmtId="0" fontId="11" fillId="0" borderId="0" xfId="6" applyFont="1" applyBorder="1" applyAlignment="1" applyProtection="1">
      <alignment horizontal="left" vertical="center" wrapText="1"/>
    </xf>
    <xf numFmtId="0" fontId="22" fillId="0" borderId="0" xfId="6" applyFont="1" applyBorder="1" applyAlignment="1" applyProtection="1">
      <alignment horizontal="left" vertical="center"/>
    </xf>
    <xf numFmtId="0" fontId="8" fillId="0" borderId="0" xfId="6" applyFont="1" applyBorder="1" applyAlignment="1" applyProtection="1">
      <alignment horizontal="left" wrapText="1"/>
    </xf>
    <xf numFmtId="0" fontId="11" fillId="0" borderId="0" xfId="6" applyFont="1" applyBorder="1" applyAlignment="1" applyProtection="1">
      <alignment horizontal="left" vertical="center"/>
    </xf>
    <xf numFmtId="0" fontId="21" fillId="0" borderId="0" xfId="6" applyFont="1" applyBorder="1" applyAlignment="1" applyProtection="1">
      <alignment horizontal="left" vertical="center" wrapText="1"/>
    </xf>
    <xf numFmtId="0" fontId="11" fillId="8" borderId="3" xfId="6" applyFont="1" applyFill="1" applyBorder="1" applyAlignment="1" applyProtection="1">
      <alignment horizontal="left" vertical="center" wrapText="1"/>
    </xf>
    <xf numFmtId="0" fontId="11" fillId="8" borderId="0" xfId="6" applyFont="1" applyFill="1" applyBorder="1" applyAlignment="1" applyProtection="1">
      <alignment horizontal="left" vertical="top" wrapText="1"/>
    </xf>
    <xf numFmtId="0" fontId="11" fillId="8" borderId="0" xfId="6" applyFont="1" applyFill="1" applyBorder="1" applyAlignment="1" applyProtection="1">
      <alignment horizontal="left" wrapText="1"/>
    </xf>
    <xf numFmtId="0" fontId="2" fillId="0" borderId="0" xfId="6" applyFont="1" applyBorder="1" applyAlignment="1" applyProtection="1">
      <alignment horizontal="left"/>
    </xf>
    <xf numFmtId="0" fontId="11" fillId="9" borderId="4" xfId="6" applyFont="1" applyFill="1" applyBorder="1" applyAlignment="1" applyProtection="1">
      <alignment horizontal="center" wrapText="1"/>
    </xf>
    <xf numFmtId="0" fontId="8" fillId="10" borderId="4" xfId="6" applyFont="1" applyFill="1" applyBorder="1" applyAlignment="1" applyProtection="1">
      <alignment horizontal="center" vertical="center" wrapText="1"/>
    </xf>
    <xf numFmtId="0" fontId="8" fillId="0" borderId="0" xfId="6" applyFont="1" applyBorder="1" applyAlignment="1" applyProtection="1">
      <alignment horizontal="left"/>
    </xf>
    <xf numFmtId="0" fontId="8" fillId="0" borderId="0" xfId="6" applyFont="1" applyBorder="1" applyAlignment="1" applyProtection="1">
      <alignment horizontal="center" vertical="center" wrapText="1"/>
    </xf>
    <xf numFmtId="0" fontId="30" fillId="13" borderId="4" xfId="0" applyFont="1" applyFill="1" applyBorder="1" applyAlignment="1" applyProtection="1">
      <alignment horizontal="center" vertical="center"/>
    </xf>
    <xf numFmtId="0" fontId="1" fillId="11" borderId="11" xfId="0" applyFont="1" applyFill="1" applyBorder="1" applyAlignment="1" applyProtection="1">
      <alignment horizontal="left" vertical="center" wrapText="1" indent="1"/>
    </xf>
    <xf numFmtId="0" fontId="33" fillId="0" borderId="0" xfId="0" applyFont="1" applyBorder="1" applyAlignment="1">
      <alignment horizontal="center"/>
    </xf>
    <xf numFmtId="0" fontId="35" fillId="11" borderId="4" xfId="0" applyFont="1" applyFill="1" applyBorder="1" applyAlignment="1" applyProtection="1">
      <alignment horizontal="center" vertical="center" wrapText="1"/>
    </xf>
    <xf numFmtId="0" fontId="7" fillId="15" borderId="15" xfId="9" applyFont="1" applyFill="1" applyBorder="1" applyAlignment="1" applyProtection="1">
      <alignment horizontal="center" vertical="center" wrapText="1"/>
    </xf>
    <xf numFmtId="0" fontId="1" fillId="16" borderId="4" xfId="0" applyFont="1" applyFill="1" applyBorder="1" applyAlignment="1" applyProtection="1">
      <alignment horizontal="center" vertical="center" wrapText="1"/>
    </xf>
    <xf numFmtId="0" fontId="30" fillId="10" borderId="8" xfId="9" applyFont="1" applyFill="1" applyBorder="1" applyAlignment="1" applyProtection="1">
      <alignment horizontal="center" vertical="center" wrapText="1"/>
    </xf>
    <xf numFmtId="0" fontId="36" fillId="17" borderId="16" xfId="0" applyFont="1" applyFill="1" applyBorder="1" applyAlignment="1" applyProtection="1">
      <alignment horizontal="center" vertical="center" wrapText="1"/>
    </xf>
    <xf numFmtId="0" fontId="1" fillId="18" borderId="4" xfId="0" applyFont="1" applyFill="1" applyBorder="1" applyAlignment="1" applyProtection="1">
      <alignment horizontal="center" vertical="center" wrapText="1"/>
    </xf>
    <xf numFmtId="0" fontId="38" fillId="11" borderId="17" xfId="5" applyFont="1" applyFill="1" applyBorder="1" applyAlignment="1" applyProtection="1">
      <alignment horizontal="center" vertical="center" wrapText="1"/>
    </xf>
    <xf numFmtId="0" fontId="38" fillId="11" borderId="18" xfId="5" applyFont="1" applyFill="1" applyBorder="1" applyAlignment="1" applyProtection="1">
      <alignment horizontal="center" vertical="center" wrapText="1"/>
    </xf>
    <xf numFmtId="0" fontId="7" fillId="11" borderId="19" xfId="5" applyFont="1" applyFill="1" applyBorder="1" applyAlignment="1" applyProtection="1">
      <alignment horizontal="center" vertical="center" wrapText="1"/>
    </xf>
    <xf numFmtId="0" fontId="7" fillId="11" borderId="17" xfId="0" applyFont="1" applyFill="1" applyBorder="1" applyAlignment="1" applyProtection="1">
      <alignment horizontal="center" vertical="center" wrapText="1"/>
    </xf>
    <xf numFmtId="0" fontId="7" fillId="10" borderId="17" xfId="9" applyFont="1" applyFill="1" applyBorder="1" applyAlignment="1" applyProtection="1">
      <alignment horizontal="center" vertical="center" textRotation="90" wrapText="1"/>
    </xf>
    <xf numFmtId="0" fontId="7" fillId="10" borderId="17" xfId="9" applyFont="1" applyFill="1" applyBorder="1" applyAlignment="1" applyProtection="1">
      <alignment horizontal="center" vertical="center" wrapText="1"/>
    </xf>
    <xf numFmtId="0" fontId="38" fillId="10" borderId="4" xfId="9" applyFont="1" applyFill="1" applyBorder="1" applyAlignment="1" applyProtection="1">
      <alignment horizontal="center" vertical="center" wrapText="1"/>
    </xf>
    <xf numFmtId="0" fontId="30" fillId="10" borderId="7" xfId="9" applyFont="1" applyFill="1" applyBorder="1" applyAlignment="1" applyProtection="1">
      <alignment horizontal="center" vertical="center"/>
    </xf>
    <xf numFmtId="0" fontId="38" fillId="10" borderId="17" xfId="5" applyFont="1" applyFill="1" applyBorder="1" applyAlignment="1" applyProtection="1">
      <alignment horizontal="center" vertical="center" wrapText="1"/>
    </xf>
    <xf numFmtId="0" fontId="38" fillId="13" borderId="4" xfId="5" applyFont="1" applyFill="1" applyBorder="1" applyAlignment="1" applyProtection="1">
      <alignment horizontal="center" vertical="center" wrapText="1"/>
    </xf>
    <xf numFmtId="0" fontId="28" fillId="18" borderId="4" xfId="0" applyFont="1" applyFill="1" applyBorder="1" applyAlignment="1" applyProtection="1">
      <alignment horizontal="center" vertical="center" wrapText="1"/>
    </xf>
    <xf numFmtId="0" fontId="44" fillId="20" borderId="4" xfId="0" applyFont="1" applyFill="1" applyBorder="1" applyAlignment="1">
      <alignment horizontal="center" vertical="center" textRotation="90"/>
    </xf>
    <xf numFmtId="0" fontId="38" fillId="6" borderId="28" xfId="5" applyFont="1" applyFill="1" applyBorder="1" applyAlignment="1" applyProtection="1">
      <alignment horizontal="center" vertical="center" wrapText="1"/>
    </xf>
    <xf numFmtId="0" fontId="38" fillId="6" borderId="13" xfId="5" applyFont="1" applyFill="1" applyBorder="1" applyAlignment="1" applyProtection="1">
      <alignment horizontal="center" vertical="center" wrapText="1"/>
    </xf>
    <xf numFmtId="0" fontId="5" fillId="0" borderId="4" xfId="0" applyFont="1" applyBorder="1" applyAlignment="1" applyProtection="1">
      <alignment horizontal="center" vertical="center" wrapText="1"/>
    </xf>
    <xf numFmtId="0" fontId="30" fillId="3" borderId="4" xfId="5" applyFont="1" applyFill="1" applyBorder="1" applyAlignment="1" applyProtection="1">
      <alignment horizontal="center" vertical="center" wrapText="1"/>
    </xf>
    <xf numFmtId="0" fontId="1" fillId="3" borderId="4" xfId="5" applyFont="1" applyFill="1" applyBorder="1" applyAlignment="1" applyProtection="1">
      <alignment horizontal="center" vertical="center"/>
    </xf>
    <xf numFmtId="0" fontId="30" fillId="18" borderId="4" xfId="5" applyFont="1" applyFill="1" applyBorder="1" applyAlignment="1" applyProtection="1">
      <alignment horizontal="center" vertical="center"/>
    </xf>
    <xf numFmtId="0" fontId="46" fillId="21" borderId="33" xfId="0" applyFont="1" applyFill="1" applyBorder="1" applyAlignment="1" applyProtection="1">
      <alignment horizontal="center" vertical="center"/>
    </xf>
    <xf numFmtId="0" fontId="69" fillId="3" borderId="13" xfId="5" applyFont="1" applyFill="1" applyBorder="1" applyAlignment="1" applyProtection="1">
      <alignment horizontal="center" vertical="center" wrapText="1"/>
    </xf>
    <xf numFmtId="0" fontId="44" fillId="20" borderId="37" xfId="0" applyFont="1" applyFill="1" applyBorder="1" applyAlignment="1">
      <alignment horizontal="right" vertical="center" textRotation="90"/>
    </xf>
    <xf numFmtId="0" fontId="1" fillId="3" borderId="30" xfId="5" applyFont="1" applyFill="1" applyBorder="1" applyAlignment="1" applyProtection="1">
      <alignment horizontal="center" vertical="center" wrapText="1"/>
    </xf>
    <xf numFmtId="0" fontId="1" fillId="3" borderId="13" xfId="5" applyFont="1" applyFill="1" applyBorder="1" applyAlignment="1" applyProtection="1">
      <alignment horizontal="center" vertical="center" wrapText="1"/>
    </xf>
    <xf numFmtId="0" fontId="5" fillId="0" borderId="4" xfId="7" applyFont="1" applyBorder="1" applyAlignment="1">
      <alignment horizontal="center" vertical="center" wrapText="1"/>
    </xf>
    <xf numFmtId="0" fontId="30" fillId="3" borderId="4" xfId="5" applyFont="1" applyFill="1" applyBorder="1" applyAlignment="1">
      <alignment horizontal="center" vertical="center" wrapText="1"/>
    </xf>
    <xf numFmtId="0" fontId="1" fillId="3" borderId="4" xfId="5" applyFont="1" applyFill="1" applyBorder="1" applyAlignment="1">
      <alignment horizontal="center" vertical="center"/>
    </xf>
    <xf numFmtId="0" fontId="30" fillId="18" borderId="4" xfId="5" applyFont="1" applyFill="1" applyBorder="1" applyAlignment="1">
      <alignment horizontal="center" vertical="center"/>
    </xf>
    <xf numFmtId="0" fontId="57" fillId="3" borderId="4" xfId="5" applyFont="1" applyFill="1" applyBorder="1" applyAlignment="1" applyProtection="1">
      <alignment horizontal="center" vertical="center"/>
    </xf>
    <xf numFmtId="0" fontId="56" fillId="18" borderId="4" xfId="5" applyFont="1" applyFill="1" applyBorder="1" applyAlignment="1" applyProtection="1">
      <alignment horizontal="center" vertical="center"/>
    </xf>
    <xf numFmtId="0" fontId="12" fillId="0" borderId="4" xfId="0" applyFont="1" applyBorder="1" applyAlignment="1" applyProtection="1">
      <alignment horizontal="center" vertical="center" wrapText="1"/>
    </xf>
    <xf numFmtId="0" fontId="12" fillId="3" borderId="4" xfId="0" applyFont="1" applyFill="1" applyBorder="1" applyAlignment="1" applyProtection="1">
      <alignment horizontal="center" vertical="center" wrapText="1"/>
    </xf>
    <xf numFmtId="0" fontId="5" fillId="13" borderId="8" xfId="0" applyFont="1" applyFill="1" applyBorder="1" applyAlignment="1" applyProtection="1">
      <alignment horizontal="center" vertical="center"/>
    </xf>
    <xf numFmtId="0" fontId="46" fillId="21" borderId="30" xfId="0" applyFont="1" applyFill="1" applyBorder="1" applyAlignment="1" applyProtection="1">
      <alignment horizontal="center" vertical="center"/>
    </xf>
    <xf numFmtId="0" fontId="1" fillId="3" borderId="4" xfId="5" applyFont="1" applyFill="1" applyBorder="1" applyAlignment="1" applyProtection="1">
      <alignment horizontal="center" vertical="center" wrapText="1"/>
    </xf>
    <xf numFmtId="0" fontId="30" fillId="3" borderId="4" xfId="5" applyFont="1" applyFill="1" applyBorder="1" applyAlignment="1" applyProtection="1">
      <alignment horizontal="center" vertical="center"/>
    </xf>
    <xf numFmtId="0" fontId="60" fillId="0" borderId="4" xfId="6" applyFont="1" applyBorder="1" applyAlignment="1" applyProtection="1">
      <alignment horizontal="center" vertical="center" wrapText="1"/>
    </xf>
    <xf numFmtId="0" fontId="5" fillId="0" borderId="4" xfId="6" applyFont="1" applyBorder="1" applyAlignment="1" applyProtection="1">
      <alignment horizontal="left" vertical="center"/>
    </xf>
    <xf numFmtId="0" fontId="62" fillId="0" borderId="4" xfId="0" applyFont="1" applyBorder="1" applyAlignment="1">
      <alignment horizontal="center" vertical="center"/>
    </xf>
    <xf numFmtId="0" fontId="63" fillId="0" borderId="4" xfId="0" applyFont="1" applyBorder="1" applyAlignment="1">
      <alignment horizontal="left" vertical="center" wrapText="1"/>
    </xf>
    <xf numFmtId="0" fontId="60" fillId="0" borderId="0" xfId="0" applyFont="1" applyBorder="1" applyAlignment="1" applyProtection="1">
      <alignment horizontal="center" wrapText="1"/>
    </xf>
    <xf numFmtId="0" fontId="35" fillId="0" borderId="0" xfId="0" applyFont="1" applyBorder="1" applyAlignment="1" applyProtection="1">
      <alignment horizontal="center" vertical="center" wrapText="1"/>
    </xf>
    <xf numFmtId="0" fontId="35" fillId="10" borderId="4" xfId="0" applyFont="1" applyFill="1" applyBorder="1" applyAlignment="1" applyProtection="1">
      <alignment horizontal="left" vertical="center"/>
    </xf>
    <xf numFmtId="0" fontId="35" fillId="9" borderId="0" xfId="0" applyFont="1" applyFill="1" applyBorder="1" applyAlignment="1" applyProtection="1">
      <alignment horizontal="center"/>
    </xf>
    <xf numFmtId="0" fontId="35" fillId="9" borderId="0" xfId="0" applyFont="1" applyFill="1" applyBorder="1" applyAlignment="1" applyProtection="1">
      <alignment horizontal="center" wrapText="1"/>
    </xf>
    <xf numFmtId="0" fontId="5" fillId="0" borderId="0" xfId="0" applyFont="1" applyBorder="1" applyAlignment="1" applyProtection="1">
      <alignment horizontal="center" wrapText="1"/>
    </xf>
    <xf numFmtId="0" fontId="65" fillId="27" borderId="4" xfId="0" applyFont="1" applyFill="1" applyBorder="1" applyAlignment="1" applyProtection="1">
      <alignment horizontal="center" vertical="center" wrapText="1"/>
    </xf>
    <xf numFmtId="0" fontId="65" fillId="24" borderId="4" xfId="0" applyFont="1" applyFill="1" applyBorder="1" applyAlignment="1" applyProtection="1">
      <alignment horizontal="center" vertical="center" wrapText="1"/>
    </xf>
    <xf numFmtId="0" fontId="5" fillId="0" borderId="27" xfId="0" applyFont="1" applyBorder="1" applyAlignment="1" applyProtection="1">
      <alignment horizontal="left" vertical="center" wrapText="1"/>
    </xf>
    <xf numFmtId="0" fontId="65" fillId="28" borderId="4" xfId="0" applyFont="1" applyFill="1" applyBorder="1" applyAlignment="1" applyProtection="1">
      <alignment horizontal="center" vertical="center" wrapText="1"/>
    </xf>
    <xf numFmtId="0" fontId="65" fillId="29" borderId="4" xfId="0" applyFont="1" applyFill="1" applyBorder="1" applyAlignment="1" applyProtection="1">
      <alignment horizontal="center" vertical="center" wrapText="1"/>
    </xf>
  </cellXfs>
  <cellStyles count="10">
    <cellStyle name="BC RNCP" xfId="1" xr:uid="{00000000-0005-0000-0000-000006000000}"/>
    <cellStyle name="BC RNCP 2" xfId="2" xr:uid="{00000000-0005-0000-0000-000007000000}"/>
    <cellStyle name="Contrôles" xfId="3" xr:uid="{00000000-0005-0000-0000-000008000000}"/>
    <cellStyle name="Hyperlink 1" xfId="4" xr:uid="{00000000-0005-0000-0000-000009000000}"/>
    <cellStyle name="Normal" xfId="0" builtinId="0"/>
    <cellStyle name="Normal 2" xfId="5" xr:uid="{00000000-0005-0000-0000-00000A000000}"/>
    <cellStyle name="Normal 3" xfId="6" xr:uid="{00000000-0005-0000-0000-00000B000000}"/>
    <cellStyle name="Normal 4" xfId="7" xr:uid="{00000000-0005-0000-0000-00000C000000}"/>
    <cellStyle name="Texte explicatif 2" xfId="8" xr:uid="{00000000-0005-0000-0000-00000D000000}"/>
    <cellStyle name="Total 2" xfId="9" xr:uid="{00000000-0005-0000-0000-00000E000000}"/>
  </cellStyles>
  <dxfs count="26">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FF000000"/>
      <rgbColor rgb="FFFFFFFF"/>
      <rgbColor rgb="FFFF0000"/>
      <rgbColor rgb="FFE2EFDA"/>
      <rgbColor rgb="FF0000FF"/>
      <rgbColor rgb="FFC6E0B4"/>
      <rgbColor rgb="FFFF00FF"/>
      <rgbColor rgb="FFD9E1F2"/>
      <rgbColor rgb="FF9C0006"/>
      <rgbColor rgb="FF006100"/>
      <rgbColor rgb="FF000080"/>
      <rgbColor rgb="FF70AD47"/>
      <rgbColor rgb="FF800080"/>
      <rgbColor rgb="FF2F75B5"/>
      <rgbColor rgb="FFD0CECE"/>
      <rgbColor rgb="FF7F7F7F"/>
      <rgbColor rgb="FF5B9BD5"/>
      <rgbColor rgb="FFE7E6E6"/>
      <rgbColor rgb="FFFFF2CC"/>
      <rgbColor rgb="FFDDEBF7"/>
      <rgbColor rgb="FF660066"/>
      <rgbColor rgb="FFFED4BB"/>
      <rgbColor rgb="FF0563C1"/>
      <rgbColor rgb="FFBDD7EE"/>
      <rgbColor rgb="FF000080"/>
      <rgbColor rgb="FFFF00FF"/>
      <rgbColor rgb="FFFBE5D6"/>
      <rgbColor rgb="FFE2F0D9"/>
      <rgbColor rgb="FF800080"/>
      <rgbColor rgb="FF800000"/>
      <rgbColor rgb="FF008080"/>
      <rgbColor rgb="FF0000FF"/>
      <rgbColor rgb="FF00B0F0"/>
      <rgbColor rgb="FFDEEBF7"/>
      <rgbColor rgb="FFC6EFCE"/>
      <rgbColor rgb="FFFFE699"/>
      <rgbColor rgb="FF9DC3E6"/>
      <rgbColor rgb="FFE07ECB"/>
      <rgbColor rgb="FFFFC7CE"/>
      <rgbColor rgb="FFF8CBAD"/>
      <rgbColor rgb="FF4472C4"/>
      <rgbColor rgb="FFA9D08E"/>
      <rgbColor rgb="FF92D050"/>
      <rgbColor rgb="FFFFC000"/>
      <rgbColor rgb="FFA9D18E"/>
      <rgbColor rgb="FFED7D31"/>
      <rgbColor rgb="FFD9D9D9"/>
      <rgbColor rgb="FFA6A6A6"/>
      <rgbColor rgb="FF003366"/>
      <rgbColor rgb="FF00B050"/>
      <rgbColor rgb="FF003300"/>
      <rgbColor rgb="FF333300"/>
      <rgbColor rgb="FFC9211E"/>
      <rgbColor rgb="FFF2F2F2"/>
      <rgbColor rgb="FF305496"/>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610560</xdr:colOff>
      <xdr:row>0</xdr:row>
      <xdr:rowOff>369360</xdr:rowOff>
    </xdr:from>
    <xdr:to>
      <xdr:col>1</xdr:col>
      <xdr:colOff>902520</xdr:colOff>
      <xdr:row>0</xdr:row>
      <xdr:rowOff>418680</xdr:rowOff>
    </xdr:to>
    <xdr:sp macro="" textlink="">
      <xdr:nvSpPr>
        <xdr:cNvPr id="2" name="CustomShape 1">
          <a:extLst>
            <a:ext uri="{FF2B5EF4-FFF2-40B4-BE49-F238E27FC236}">
              <a16:creationId xmlns:a16="http://schemas.microsoft.com/office/drawing/2014/main" id="{00000000-0008-0000-0200-000002000000}"/>
            </a:ext>
          </a:extLst>
        </xdr:cNvPr>
        <xdr:cNvSpPr/>
      </xdr:nvSpPr>
      <xdr:spPr>
        <a:xfrm>
          <a:off x="902520" y="369360"/>
          <a:ext cx="291960" cy="49320"/>
        </a:xfrm>
        <a:prstGeom prst="rect">
          <a:avLst/>
        </a:prstGeom>
        <a:solidFill>
          <a:srgbClr val="DDEBF7"/>
        </a:solidFill>
        <a:ln w="9525">
          <a:noFill/>
        </a:ln>
      </xdr:spPr>
      <xdr:style>
        <a:lnRef idx="0">
          <a:scrgbClr r="0" g="0" b="0"/>
        </a:lnRef>
        <a:fillRef idx="0">
          <a:scrgbClr r="0" g="0" b="0"/>
        </a:fillRef>
        <a:effectRef idx="0">
          <a:scrgbClr r="0" g="0" b="0"/>
        </a:effectRef>
        <a:fontRef idx="minor"/>
      </xdr:style>
      <xdr:txBody>
        <a:bodyPr lIns="90000" tIns="8640" rIns="90000" bIns="8640" anchor="t">
          <a:noAutofit/>
        </a:bodyPr>
        <a:lstStyle/>
        <a:p>
          <a:pPr>
            <a:lnSpc>
              <a:spcPct val="100000"/>
            </a:lnSpc>
            <a:tabLst>
              <a:tab pos="0" algn="l"/>
            </a:tabLst>
          </a:pPr>
          <a:r>
            <a:rPr lang="en-US" sz="1100" b="1" u="none" strike="noStrike">
              <a:solidFill>
                <a:srgbClr val="000000"/>
              </a:solidFill>
              <a:effectLst/>
              <a:uFillTx/>
              <a:latin typeface="Calibri"/>
              <a:ea typeface="DejaVu Sans"/>
            </a:rPr>
            <a:t>Référentiel de formation UHA --&gt;</a:t>
          </a:r>
          <a:endParaRPr lang="fr-FR" sz="1100" b="0" u="none" strike="noStrike">
            <a:effectLst/>
            <a:uFillTx/>
            <a:latin typeface="Times New Roman"/>
          </a:endParaRPr>
        </a:p>
      </xdr:txBody>
    </xdr:sp>
    <xdr:clientData/>
  </xdr:twoCellAnchor>
  <xdr:twoCellAnchor>
    <xdr:from>
      <xdr:col>1</xdr:col>
      <xdr:colOff>511920</xdr:colOff>
      <xdr:row>0</xdr:row>
      <xdr:rowOff>353520</xdr:rowOff>
    </xdr:from>
    <xdr:to>
      <xdr:col>1</xdr:col>
      <xdr:colOff>1409040</xdr:colOff>
      <xdr:row>0</xdr:row>
      <xdr:rowOff>486360</xdr:rowOff>
    </xdr:to>
    <xdr:sp macro="" textlink="">
      <xdr:nvSpPr>
        <xdr:cNvPr id="3" name="CustomShape 1">
          <a:extLst>
            <a:ext uri="{FF2B5EF4-FFF2-40B4-BE49-F238E27FC236}">
              <a16:creationId xmlns:a16="http://schemas.microsoft.com/office/drawing/2014/main" id="{00000000-0008-0000-0200-000003000000}"/>
            </a:ext>
          </a:extLst>
        </xdr:cNvPr>
        <xdr:cNvSpPr/>
      </xdr:nvSpPr>
      <xdr:spPr>
        <a:xfrm>
          <a:off x="803880" y="353520"/>
          <a:ext cx="897120" cy="132840"/>
        </a:xfrm>
        <a:custGeom>
          <a:avLst/>
          <a:gdLst>
            <a:gd name="textAreaLeft" fmla="*/ 0 w 897120"/>
            <a:gd name="textAreaRight" fmla="*/ 898200 w 897120"/>
            <a:gd name="textAreaTop" fmla="*/ 0 h 132840"/>
            <a:gd name="textAreaBottom" fmla="*/ 133920 h 132840"/>
          </a:gdLst>
          <a:ahLst/>
          <a:cxnLst/>
          <a:rect l="textAreaLeft" t="textAreaTop" r="textAreaRight" b="textAreaBottom"/>
          <a:pathLst>
            <a:path w="21600" h="21600">
              <a:moveTo>
                <a:pt x="0" y="0"/>
              </a:moveTo>
              <a:lnTo>
                <a:pt x="21600" y="21600"/>
              </a:lnTo>
            </a:path>
          </a:pathLst>
        </a:custGeom>
        <a:noFill/>
        <a:ln w="6350">
          <a:solidFill>
            <a:srgbClr val="5B9BD5"/>
          </a:solidFill>
          <a:miter/>
        </a:ln>
      </xdr:spPr>
      <xdr:style>
        <a:lnRef idx="0">
          <a:scrgbClr r="0" g="0" b="0"/>
        </a:lnRef>
        <a:fillRef idx="0">
          <a:scrgbClr r="0" g="0" b="0"/>
        </a:fillRef>
        <a:effectRef idx="0">
          <a:scrgbClr r="0" g="0" b="0"/>
        </a:effectRef>
        <a:fontRef idx="minor"/>
      </xdr:style>
    </xdr:sp>
    <xdr:clientData/>
  </xdr:twoCellAnchor>
  <xdr:twoCellAnchor>
    <xdr:from>
      <xdr:col>1</xdr:col>
      <xdr:colOff>511920</xdr:colOff>
      <xdr:row>0</xdr:row>
      <xdr:rowOff>487800</xdr:rowOff>
    </xdr:from>
    <xdr:to>
      <xdr:col>1</xdr:col>
      <xdr:colOff>969120</xdr:colOff>
      <xdr:row>0</xdr:row>
      <xdr:rowOff>508320</xdr:rowOff>
    </xdr:to>
    <xdr:sp macro="" textlink="">
      <xdr:nvSpPr>
        <xdr:cNvPr id="4" name="CustomShape 1">
          <a:extLst>
            <a:ext uri="{FF2B5EF4-FFF2-40B4-BE49-F238E27FC236}">
              <a16:creationId xmlns:a16="http://schemas.microsoft.com/office/drawing/2014/main" id="{00000000-0008-0000-0200-000004000000}"/>
            </a:ext>
          </a:extLst>
        </xdr:cNvPr>
        <xdr:cNvSpPr/>
      </xdr:nvSpPr>
      <xdr:spPr>
        <a:xfrm>
          <a:off x="803880" y="487800"/>
          <a:ext cx="457200" cy="20520"/>
        </a:xfrm>
        <a:prstGeom prst="rect">
          <a:avLst/>
        </a:prstGeom>
        <a:noFill/>
        <a:ln w="9525">
          <a:noFill/>
        </a:ln>
      </xdr:spPr>
      <xdr:style>
        <a:lnRef idx="0">
          <a:scrgbClr r="0" g="0" b="0"/>
        </a:lnRef>
        <a:fillRef idx="0">
          <a:scrgbClr r="0" g="0" b="0"/>
        </a:fillRef>
        <a:effectRef idx="0">
          <a:scrgbClr r="0" g="0" b="0"/>
        </a:effectRef>
        <a:fontRef idx="minor"/>
      </xdr:style>
      <xdr:txBody>
        <a:bodyPr lIns="90000" tIns="-19800" rIns="90000" bIns="-19800" anchor="t">
          <a:noAutofit/>
        </a:bodyPr>
        <a:lstStyle/>
        <a:p>
          <a:pPr>
            <a:lnSpc>
              <a:spcPct val="100000"/>
            </a:lnSpc>
            <a:tabLst>
              <a:tab pos="0" algn="l"/>
            </a:tabLst>
          </a:pPr>
          <a:r>
            <a:rPr lang="en-US" sz="1100" b="1" u="none" strike="noStrike">
              <a:solidFill>
                <a:srgbClr val="FF0000"/>
              </a:solidFill>
              <a:effectLst/>
              <a:uFillTx/>
              <a:latin typeface="Calibri"/>
              <a:ea typeface="DejaVu Sans"/>
            </a:rPr>
            <a:t>Fiche RNCP n° (N° de la Fiche sur France Compétences)</a:t>
          </a:r>
          <a:endParaRPr lang="fr-FR" sz="1100" b="0" u="none" strike="noStrike">
            <a:effectLst/>
            <a:uFillTx/>
            <a:latin typeface="Times New Roma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0500197\Downloads\sites\APC\Documents%20partages\GT%20APC\Maquette%202\Matrice%20APC%20niveau%202-%20V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0500197\Downloads\sites\ELAN\Documents%20partages\APC\Matrice%20APC%20niveau%202-%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Référentiel UHA"/>
      <sheetName val="3-Maquette Licence Parcours x"/>
      <sheetName val="4-Corres. Compétences-Ressource"/>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Référentiel UHA"/>
      <sheetName val="3-Maquette Licence Parcours x"/>
      <sheetName val="4-Corres. Compétences-Ressource"/>
    </sheetNames>
    <sheetDataSet>
      <sheetData sheetId="0"/>
      <sheetData sheetId="1"/>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242" displayName="Tableau242" ref="A101:B110" headerRowCount="0" totalsRowShown="0">
  <tableColumns count="2">
    <tableColumn id="1" xr3:uid="{00000000-0010-0000-0000-000001000000}" name="Colonne1"/>
    <tableColumn id="2" xr3:uid="{00000000-0010-0000-0000-000002000000}" name="Colonne2"/>
  </tableColumns>
  <tableStyleInfo showFirstColumn="0" showLastColumn="0" showRowStripes="1" showColumnStripes="0"/>
</table>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francecompetences.fr/recherche_certificationprofessionnell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1"/>
  <sheetViews>
    <sheetView zoomScaleNormal="100" workbookViewId="0">
      <selection activeCell="H2" sqref="H2"/>
    </sheetView>
  </sheetViews>
  <sheetFormatPr baseColWidth="10" defaultColWidth="8.85546875" defaultRowHeight="15"/>
  <cols>
    <col min="8" max="8" width="23.42578125" style="1" customWidth="1"/>
  </cols>
  <sheetData>
    <row r="1" spans="1:9">
      <c r="A1" s="1" t="e">
        <f>IF(#REF!="Ouvert",#REF!+#REF!+#REF!+#REF!+#REF!," ")</f>
        <v>#REF!</v>
      </c>
      <c r="B1" s="1" t="e">
        <f>IF(#REF!="Transversal",#REF!+#REF!+#REF!+#REF!+#REF!," ")</f>
        <v>#REF!</v>
      </c>
      <c r="C1" s="1" t="e">
        <f>IF(#REF!="Socle",#REF!+#REF!+#REF!+#REF!+#REF!," ")</f>
        <v>#REF!</v>
      </c>
      <c r="H1" s="1" t="s">
        <v>0</v>
      </c>
      <c r="I1" s="1" t="e">
        <f>SUM(A:A)</f>
        <v>#REF!</v>
      </c>
    </row>
    <row r="2" spans="1:9">
      <c r="A2" s="1" t="e">
        <f>IF(#REF!="Ouvert",#REF!+#REF!+#REF!+#REF!+#REF!," ")</f>
        <v>#REF!</v>
      </c>
      <c r="B2" s="1" t="e">
        <f>IF(#REF!="Transversal",#REF!+#REF!+#REF!+#REF!+#REF!," ")</f>
        <v>#REF!</v>
      </c>
      <c r="C2" s="1" t="e">
        <f>IF(#REF!="Socle",#REF!+#REF!+#REF!+#REF!+#REF!," ")</f>
        <v>#REF!</v>
      </c>
    </row>
    <row r="3" spans="1:9">
      <c r="A3" s="1" t="e">
        <f>IF(#REF!="Ouvert",#REF!+#REF!+#REF!+#REF!+#REF!," ")</f>
        <v>#REF!</v>
      </c>
      <c r="B3" s="1" t="e">
        <f>IF(#REF!="Transversal",#REF!+#REF!+#REF!+#REF!+#REF!," ")</f>
        <v>#REF!</v>
      </c>
      <c r="C3" s="1" t="e">
        <f>IF(#REF!="Socle",#REF!+#REF!+#REF!+#REF!+#REF!," ")</f>
        <v>#REF!</v>
      </c>
    </row>
    <row r="4" spans="1:9">
      <c r="A4" s="1" t="e">
        <f>IF(#REF!="Ouvert",#REF!+#REF!+#REF!+#REF!+#REF!," ")</f>
        <v>#REF!</v>
      </c>
      <c r="B4" s="1" t="e">
        <f>IF(#REF!="Transversal",#REF!+#REF!+#REF!+#REF!+#REF!," ")</f>
        <v>#REF!</v>
      </c>
      <c r="C4" s="1" t="e">
        <f>IF(#REF!="Socle",#REF!+#REF!+#REF!+#REF!+#REF!," ")</f>
        <v>#REF!</v>
      </c>
    </row>
    <row r="5" spans="1:9">
      <c r="A5" s="1" t="e">
        <f>IF(#REF!="Ouvert",#REF!+#REF!+#REF!+#REF!+#REF!," ")</f>
        <v>#REF!</v>
      </c>
      <c r="B5" s="1" t="e">
        <f>IF(#REF!="Transversal",#REF!+#REF!+#REF!+#REF!+#REF!," ")</f>
        <v>#REF!</v>
      </c>
      <c r="C5" s="1" t="e">
        <f>IF(#REF!="Socle",#REF!+#REF!+#REF!+#REF!+#REF!," ")</f>
        <v>#REF!</v>
      </c>
    </row>
    <row r="6" spans="1:9">
      <c r="A6" s="1" t="e">
        <f>IF(#REF!="Ouvert",#REF!+#REF!+#REF!+#REF!+#REF!," ")</f>
        <v>#REF!</v>
      </c>
      <c r="B6" s="1" t="e">
        <f>IF(#REF!="Transversal",#REF!+#REF!+#REF!+#REF!+#REF!," ")</f>
        <v>#REF!</v>
      </c>
      <c r="C6" s="1" t="e">
        <f>IF(#REF!="Socle",#REF!+#REF!+#REF!+#REF!+#REF!," ")</f>
        <v>#REF!</v>
      </c>
    </row>
    <row r="7" spans="1:9">
      <c r="A7" s="1" t="e">
        <f>IF(#REF!="Ouvert",#REF!+#REF!+#REF!+#REF!+#REF!," ")</f>
        <v>#REF!</v>
      </c>
      <c r="B7" s="1" t="e">
        <f>IF(#REF!="Transversal",#REF!+#REF!+#REF!+#REF!+#REF!," ")</f>
        <v>#REF!</v>
      </c>
      <c r="C7" s="1" t="e">
        <f>IF(#REF!="Socle",#REF!+#REF!+#REF!+#REF!+#REF!," ")</f>
        <v>#REF!</v>
      </c>
    </row>
    <row r="8" spans="1:9">
      <c r="A8" s="1" t="e">
        <f>IF(#REF!="Ouvert",#REF!+#REF!+#REF!+#REF!+#REF!," ")</f>
        <v>#REF!</v>
      </c>
      <c r="B8" s="1" t="e">
        <f>IF(#REF!="Transversal",#REF!+#REF!+#REF!+#REF!+#REF!," ")</f>
        <v>#REF!</v>
      </c>
      <c r="C8" s="1" t="e">
        <f>IF(#REF!="Socle",#REF!+#REF!+#REF!+#REF!+#REF!," ")</f>
        <v>#REF!</v>
      </c>
    </row>
    <row r="9" spans="1:9">
      <c r="A9" s="1" t="e">
        <f>IF(#REF!="Ouvert",#REF!+#REF!+#REF!+#REF!+#REF!," ")</f>
        <v>#REF!</v>
      </c>
      <c r="B9" s="1" t="e">
        <f>IF(#REF!="Transversal",#REF!+#REF!+#REF!+#REF!+#REF!," ")</f>
        <v>#REF!</v>
      </c>
      <c r="C9" s="1" t="e">
        <f>IF(#REF!="Socle",#REF!+#REF!+#REF!+#REF!+#REF!," ")</f>
        <v>#REF!</v>
      </c>
    </row>
    <row r="10" spans="1:9">
      <c r="A10" s="1" t="e">
        <f>IF(#REF!="Ouvert",#REF!+#REF!+#REF!+#REF!+#REF!," ")</f>
        <v>#REF!</v>
      </c>
      <c r="B10" s="1" t="e">
        <f>IF(#REF!="Transversal",#REF!+#REF!+#REF!+#REF!+#REF!," ")</f>
        <v>#REF!</v>
      </c>
      <c r="C10" s="1" t="e">
        <f>IF(#REF!="Socle",#REF!+#REF!+#REF!+#REF!+#REF!," ")</f>
        <v>#REF!</v>
      </c>
    </row>
    <row r="11" spans="1:9">
      <c r="A11" s="1" t="e">
        <f>IF(#REF!="Ouvert",#REF!+#REF!+#REF!+#REF!+#REF!," ")</f>
        <v>#REF!</v>
      </c>
      <c r="B11" s="1" t="e">
        <f>IF(#REF!="Transversal",#REF!+#REF!+#REF!+#REF!+#REF!," ")</f>
        <v>#REF!</v>
      </c>
      <c r="C11" s="1" t="e">
        <f>IF(#REF!="Socle",#REF!+#REF!+#REF!+#REF!+#REF!," ")</f>
        <v>#REF!</v>
      </c>
    </row>
    <row r="12" spans="1:9">
      <c r="A12" s="1" t="e">
        <f>IF(#REF!="Ouvert",#REF!+#REF!+#REF!+#REF!+#REF!," ")</f>
        <v>#REF!</v>
      </c>
      <c r="B12" s="1" t="e">
        <f>IF(#REF!="Transversal",#REF!+#REF!+#REF!+#REF!+#REF!," ")</f>
        <v>#REF!</v>
      </c>
      <c r="C12" s="1" t="e">
        <f>IF(#REF!="Socle",#REF!+#REF!+#REF!+#REF!+#REF!," ")</f>
        <v>#REF!</v>
      </c>
    </row>
    <row r="13" spans="1:9">
      <c r="A13" s="1" t="e">
        <f>IF(#REF!="Ouvert",#REF!+#REF!+#REF!+#REF!+#REF!," ")</f>
        <v>#REF!</v>
      </c>
      <c r="B13" s="1" t="e">
        <f>IF(#REF!="Transversal",#REF!+#REF!+#REF!+#REF!+#REF!," ")</f>
        <v>#REF!</v>
      </c>
      <c r="C13" s="1" t="e">
        <f>IF(#REF!="Socle",#REF!+#REF!+#REF!+#REF!+#REF!," ")</f>
        <v>#REF!</v>
      </c>
    </row>
    <row r="14" spans="1:9">
      <c r="A14" s="1" t="e">
        <f>IF(#REF!="Ouvert",#REF!+#REF!+#REF!+#REF!+#REF!," ")</f>
        <v>#REF!</v>
      </c>
      <c r="B14" s="1" t="e">
        <f>IF(#REF!="Transversal",#REF!+#REF!+#REF!+#REF!+#REF!," ")</f>
        <v>#REF!</v>
      </c>
      <c r="C14" s="1" t="e">
        <f>IF(#REF!="Socle",#REF!+#REF!+#REF!+#REF!+#REF!," ")</f>
        <v>#REF!</v>
      </c>
    </row>
    <row r="15" spans="1:9">
      <c r="A15" s="1" t="e">
        <f>IF(#REF!="Ouvert",#REF!+#REF!+#REF!+#REF!+#REF!," ")</f>
        <v>#REF!</v>
      </c>
      <c r="B15" s="1" t="e">
        <f>IF(#REF!="Transversal",#REF!+#REF!+#REF!+#REF!+#REF!," ")</f>
        <v>#REF!</v>
      </c>
      <c r="C15" s="1" t="e">
        <f>IF(#REF!="Socle",#REF!+#REF!+#REF!+#REF!+#REF!," ")</f>
        <v>#REF!</v>
      </c>
    </row>
    <row r="16" spans="1:9">
      <c r="A16" s="1" t="e">
        <f>IF(#REF!="Ouvert",#REF!+#REF!+#REF!+#REF!+#REF!," ")</f>
        <v>#REF!</v>
      </c>
      <c r="B16" s="1" t="e">
        <f>IF(#REF!="Transversal",#REF!+#REF!+#REF!+#REF!+#REF!," ")</f>
        <v>#REF!</v>
      </c>
      <c r="C16" s="1" t="e">
        <f>IF(#REF!="Socle",#REF!+#REF!+#REF!+#REF!+#REF!," ")</f>
        <v>#REF!</v>
      </c>
    </row>
    <row r="17" spans="1:3">
      <c r="A17" s="1" t="e">
        <f>IF(#REF!="Ouvert",#REF!+#REF!+#REF!+#REF!+#REF!," ")</f>
        <v>#REF!</v>
      </c>
      <c r="B17" s="1" t="e">
        <f>IF(#REF!="Transversal",#REF!+#REF!+#REF!+#REF!+#REF!," ")</f>
        <v>#REF!</v>
      </c>
      <c r="C17" s="1" t="e">
        <f>IF(#REF!="Socle",#REF!+#REF!+#REF!+#REF!+#REF!," ")</f>
        <v>#REF!</v>
      </c>
    </row>
    <row r="18" spans="1:3">
      <c r="A18" s="1" t="e">
        <f>IF(#REF!="Ouvert",#REF!+#REF!+#REF!+#REF!+#REF!," ")</f>
        <v>#REF!</v>
      </c>
      <c r="B18" s="1" t="e">
        <f>IF(#REF!="Transversal",#REF!+#REF!+#REF!+#REF!+#REF!," ")</f>
        <v>#REF!</v>
      </c>
      <c r="C18" s="1" t="e">
        <f>IF(#REF!="Socle",#REF!+#REF!+#REF!+#REF!+#REF!," ")</f>
        <v>#REF!</v>
      </c>
    </row>
    <row r="19" spans="1:3">
      <c r="A19" s="1" t="e">
        <f>IF(#REF!="Ouvert",#REF!+#REF!+#REF!+#REF!+#REF!," ")</f>
        <v>#REF!</v>
      </c>
      <c r="B19" s="1" t="e">
        <f>IF(#REF!="Transversal",#REF!+#REF!+#REF!+#REF!+#REF!," ")</f>
        <v>#REF!</v>
      </c>
      <c r="C19" s="1" t="e">
        <f>IF(#REF!="Socle",#REF!+#REF!+#REF!+#REF!+#REF!," ")</f>
        <v>#REF!</v>
      </c>
    </row>
    <row r="20" spans="1:3">
      <c r="A20" s="1" t="e">
        <f>IF(#REF!="Ouvert",#REF!+#REF!+#REF!+#REF!+#REF!," ")</f>
        <v>#REF!</v>
      </c>
      <c r="B20" s="1" t="e">
        <f>IF(#REF!="Transversal",#REF!+#REF!+#REF!+#REF!+#REF!," ")</f>
        <v>#REF!</v>
      </c>
      <c r="C20" s="1" t="e">
        <f>IF(#REF!="Socle",#REF!+#REF!+#REF!+#REF!+#REF!," ")</f>
        <v>#REF!</v>
      </c>
    </row>
    <row r="21" spans="1:3">
      <c r="A21" s="1" t="e">
        <f>IF(#REF!="Ouvert",#REF!+#REF!+#REF!+#REF!+#REF!," ")</f>
        <v>#REF!</v>
      </c>
      <c r="B21" s="1" t="e">
        <f>IF(#REF!="Transversal",#REF!+#REF!+#REF!+#REF!+#REF!," ")</f>
        <v>#REF!</v>
      </c>
      <c r="C21" s="1" t="e">
        <f>IF(#REF!="Socle",#REF!+#REF!+#REF!+#REF!+#REF!," ")</f>
        <v>#REF!</v>
      </c>
    </row>
    <row r="22" spans="1:3">
      <c r="A22" s="1" t="e">
        <f>IF(#REF!="Ouvert",#REF!+#REF!+#REF!+#REF!+#REF!,0)</f>
        <v>#REF!</v>
      </c>
      <c r="B22" s="1" t="e">
        <f>IF(#REF!="Transversal",#REF!+#REF!+#REF!+#REF!+#REF!," ")</f>
        <v>#REF!</v>
      </c>
      <c r="C22" s="1" t="e">
        <f>IF(#REF!="Socle",#REF!+#REF!+#REF!+#REF!+#REF!," ")</f>
        <v>#REF!</v>
      </c>
    </row>
    <row r="23" spans="1:3">
      <c r="A23" s="1" t="e">
        <f>IF(#REF!="Ouvert",#REF!+#REF!+#REF!+#REF!+#REF!,0)</f>
        <v>#REF!</v>
      </c>
      <c r="B23" s="1" t="e">
        <f>IF(#REF!="Transversal",#REF!+#REF!+#REF!+#REF!+#REF!," ")</f>
        <v>#REF!</v>
      </c>
      <c r="C23" s="1" t="e">
        <f>IF(#REF!="Socle",#REF!+#REF!+#REF!+#REF!+#REF!," ")</f>
        <v>#REF!</v>
      </c>
    </row>
    <row r="24" spans="1:3">
      <c r="A24" s="1" t="e">
        <f>IF(#REF!="Ouvert",#REF!+#REF!+#REF!+#REF!+#REF!,0)</f>
        <v>#REF!</v>
      </c>
      <c r="B24" s="1" t="e">
        <f>IF(#REF!="Transversal",#REF!+#REF!+#REF!+#REF!+#REF!," ")</f>
        <v>#REF!</v>
      </c>
      <c r="C24" s="1" t="e">
        <f>IF(#REF!="Socle",#REF!+#REF!+#REF!+#REF!+#REF!," ")</f>
        <v>#REF!</v>
      </c>
    </row>
    <row r="25" spans="1:3">
      <c r="A25" s="1" t="e">
        <f>IF(#REF!="Ouvert",#REF!+#REF!+#REF!+#REF!+#REF!,0)</f>
        <v>#REF!</v>
      </c>
      <c r="B25" s="1" t="e">
        <f>IF(#REF!="Transversal",#REF!+#REF!+#REF!+#REF!+#REF!," ")</f>
        <v>#REF!</v>
      </c>
      <c r="C25" s="1" t="e">
        <f>IF(#REF!="Socle",#REF!+#REF!+#REF!+#REF!+#REF!," ")</f>
        <v>#REF!</v>
      </c>
    </row>
    <row r="26" spans="1:3">
      <c r="A26" s="1" t="e">
        <f>IF(#REF!="Ouvert",#REF!+#REF!+#REF!+#REF!+#REF!,0)</f>
        <v>#REF!</v>
      </c>
      <c r="B26" s="1" t="e">
        <f>IF(#REF!="Transversal",#REF!+#REF!+#REF!+#REF!+#REF!," ")</f>
        <v>#REF!</v>
      </c>
      <c r="C26" s="1" t="e">
        <f>IF(#REF!="Socle",#REF!+#REF!+#REF!+#REF!+#REF!," ")</f>
        <v>#REF!</v>
      </c>
    </row>
    <row r="27" spans="1:3">
      <c r="A27" s="1" t="e">
        <f>IF(#REF!="Ouvert",#REF!+#REF!+#REF!+#REF!+#REF!,0)</f>
        <v>#REF!</v>
      </c>
      <c r="B27" s="1" t="e">
        <f>IF(#REF!="Transversal",#REF!+#REF!+#REF!+#REF!+#REF!," ")</f>
        <v>#REF!</v>
      </c>
      <c r="C27" s="1" t="e">
        <f>IF(#REF!="Socle",#REF!+#REF!+#REF!+#REF!+#REF!," ")</f>
        <v>#REF!</v>
      </c>
    </row>
    <row r="28" spans="1:3">
      <c r="A28" s="1" t="e">
        <f>IF(#REF!="Ouvert",#REF!+#REF!+#REF!+#REF!+#REF!,0)</f>
        <v>#REF!</v>
      </c>
      <c r="B28" s="1" t="e">
        <f>IF(#REF!="Transversal",#REF!+#REF!+#REF!+#REF!+#REF!," ")</f>
        <v>#REF!</v>
      </c>
      <c r="C28" s="1" t="e">
        <f>IF(#REF!="Socle",#REF!+#REF!+#REF!+#REF!+#REF!," ")</f>
        <v>#REF!</v>
      </c>
    </row>
    <row r="29" spans="1:3">
      <c r="A29" s="1" t="e">
        <f>IF(#REF!="Ouvert",#REF!+#REF!+#REF!+#REF!+#REF!,0)</f>
        <v>#REF!</v>
      </c>
      <c r="B29" s="1" t="e">
        <f>IF(#REF!="Transversal",#REF!+#REF!+#REF!+#REF!+#REF!," ")</f>
        <v>#REF!</v>
      </c>
      <c r="C29" s="1" t="e">
        <f>IF(#REF!="Socle",#REF!+#REF!+#REF!+#REF!+#REF!," ")</f>
        <v>#REF!</v>
      </c>
    </row>
    <row r="30" spans="1:3">
      <c r="A30" s="1" t="e">
        <f>IF(#REF!="Ouvert",#REF!+#REF!+#REF!+#REF!+#REF!,0)</f>
        <v>#REF!</v>
      </c>
      <c r="B30" s="1" t="e">
        <f>IF(#REF!="Transversal",#REF!+#REF!+#REF!+#REF!+#REF!," ")</f>
        <v>#REF!</v>
      </c>
      <c r="C30" s="1" t="e">
        <f>IF(#REF!="Socle",#REF!+#REF!+#REF!+#REF!+#REF!," ")</f>
        <v>#REF!</v>
      </c>
    </row>
    <row r="31" spans="1:3">
      <c r="A31" s="1" t="e">
        <f>IF(#REF!="Ouvert",#REF!+#REF!+#REF!+#REF!+#REF!,0)</f>
        <v>#REF!</v>
      </c>
      <c r="B31" s="1" t="e">
        <f>IF(#REF!="Transversal",#REF!+#REF!+#REF!+#REF!+#REF!," ")</f>
        <v>#REF!</v>
      </c>
      <c r="C31" s="1" t="e">
        <f>IF(#REF!="Socle",#REF!+#REF!+#REF!+#REF!+#REF!," ")</f>
        <v>#REF!</v>
      </c>
    </row>
    <row r="32" spans="1:3">
      <c r="A32" s="1" t="e">
        <f>IF(#REF!="Ouvert",#REF!+#REF!+#REF!+#REF!+#REF!,0)</f>
        <v>#REF!</v>
      </c>
      <c r="B32" s="1" t="e">
        <f>IF(#REF!="Transversal",#REF!+#REF!+#REF!+#REF!+#REF!," ")</f>
        <v>#REF!</v>
      </c>
      <c r="C32" s="1" t="e">
        <f>IF(#REF!="Socle",#REF!+#REF!+#REF!+#REF!+#REF!," ")</f>
        <v>#REF!</v>
      </c>
    </row>
    <row r="33" spans="1:3">
      <c r="A33" s="1" t="e">
        <f>IF(#REF!="Ouvert",#REF!+#REF!+#REF!+#REF!+#REF!,0)</f>
        <v>#REF!</v>
      </c>
      <c r="B33" s="1" t="e">
        <f>IF(#REF!="Transversal",#REF!+#REF!+#REF!+#REF!+#REF!," ")</f>
        <v>#REF!</v>
      </c>
      <c r="C33" s="1" t="e">
        <f>IF(#REF!="Socle",#REF!+#REF!+#REF!+#REF!+#REF!," ")</f>
        <v>#REF!</v>
      </c>
    </row>
    <row r="34" spans="1:3">
      <c r="A34" s="1" t="e">
        <f>IF(#REF!="Ouvert",#REF!+#REF!+#REF!+#REF!+#REF!,0)</f>
        <v>#REF!</v>
      </c>
      <c r="B34" s="1" t="e">
        <f>IF(#REF!="Transversal",#REF!+#REF!+#REF!+#REF!+#REF!," ")</f>
        <v>#REF!</v>
      </c>
      <c r="C34" s="1" t="e">
        <f>IF(#REF!="Socle",#REF!+#REF!+#REF!+#REF!+#REF!," ")</f>
        <v>#REF!</v>
      </c>
    </row>
    <row r="35" spans="1:3">
      <c r="A35" s="1" t="e">
        <f>IF(#REF!="Ouvert",#REF!+#REF!+#REF!+#REF!+#REF!,0)</f>
        <v>#REF!</v>
      </c>
      <c r="B35" s="1" t="e">
        <f>IF(#REF!="Transversal",#REF!+#REF!+#REF!+#REF!+#REF!," ")</f>
        <v>#REF!</v>
      </c>
      <c r="C35" s="1" t="e">
        <f>IF(#REF!="Socle",#REF!+#REF!+#REF!+#REF!+#REF!," ")</f>
        <v>#REF!</v>
      </c>
    </row>
    <row r="36" spans="1:3">
      <c r="A36" s="1" t="e">
        <f>IF(#REF!="Ouvert",#REF!+#REF!+#REF!+#REF!+#REF!,0)</f>
        <v>#REF!</v>
      </c>
      <c r="B36" s="1" t="e">
        <f>IF(#REF!="Transversal",#REF!+#REF!+#REF!+#REF!+#REF!," ")</f>
        <v>#REF!</v>
      </c>
      <c r="C36" s="1" t="e">
        <f>IF(#REF!="Socle",#REF!+#REF!+#REF!+#REF!+#REF!," ")</f>
        <v>#REF!</v>
      </c>
    </row>
    <row r="37" spans="1:3">
      <c r="A37" s="1" t="e">
        <f>IF(#REF!="Ouvert",#REF!+#REF!+#REF!+#REF!+#REF!,0)</f>
        <v>#REF!</v>
      </c>
      <c r="B37" s="1" t="e">
        <f>IF(#REF!="Transversal",#REF!+#REF!+#REF!+#REF!+#REF!," ")</f>
        <v>#REF!</v>
      </c>
      <c r="C37" s="1" t="e">
        <f>IF(#REF!="Socle",#REF!+#REF!+#REF!+#REF!+#REF!," ")</f>
        <v>#REF!</v>
      </c>
    </row>
    <row r="38" spans="1:3">
      <c r="A38" s="1" t="e">
        <f>IF(#REF!="Ouvert",#REF!+#REF!+#REF!+#REF!+#REF!,0)</f>
        <v>#REF!</v>
      </c>
      <c r="B38" s="1" t="e">
        <f>IF(#REF!="Transversal",#REF!+#REF!+#REF!+#REF!+#REF!," ")</f>
        <v>#REF!</v>
      </c>
      <c r="C38" s="1" t="e">
        <f>IF(#REF!="Socle",#REF!+#REF!+#REF!+#REF!+#REF!," ")</f>
        <v>#REF!</v>
      </c>
    </row>
    <row r="39" spans="1:3">
      <c r="A39" s="1" t="e">
        <f>IF(#REF!="Ouvert",#REF!+#REF!+#REF!+#REF!+#REF!,0)</f>
        <v>#REF!</v>
      </c>
      <c r="B39" s="1" t="e">
        <f>IF(#REF!="Transversal",#REF!+#REF!+#REF!+#REF!+#REF!," ")</f>
        <v>#REF!</v>
      </c>
      <c r="C39" s="1" t="e">
        <f>IF(#REF!="Socle",#REF!+#REF!+#REF!+#REF!+#REF!," ")</f>
        <v>#REF!</v>
      </c>
    </row>
    <row r="40" spans="1:3">
      <c r="A40" s="1" t="e">
        <f>IF(#REF!="Ouvert",#REF!+#REF!+#REF!+#REF!+#REF!,0)</f>
        <v>#REF!</v>
      </c>
      <c r="B40" s="1" t="e">
        <f>IF(#REF!="Transversal",#REF!+#REF!+#REF!+#REF!+#REF!," ")</f>
        <v>#REF!</v>
      </c>
      <c r="C40" s="1" t="e">
        <f>IF(#REF!="Socle",#REF!+#REF!+#REF!+#REF!+#REF!," ")</f>
        <v>#REF!</v>
      </c>
    </row>
    <row r="41" spans="1:3">
      <c r="A41" s="1" t="e">
        <f>IF(#REF!="Ouvert",#REF!+#REF!+#REF!+#REF!+#REF!,0)</f>
        <v>#REF!</v>
      </c>
      <c r="B41" s="1" t="e">
        <f>IF(#REF!="Transversal",#REF!+#REF!+#REF!+#REF!+#REF!," ")</f>
        <v>#REF!</v>
      </c>
      <c r="C41" s="1" t="e">
        <f>IF(#REF!="Socle",#REF!+#REF!+#REF!+#REF!+#REF!," ")</f>
        <v>#REF!</v>
      </c>
    </row>
    <row r="42" spans="1:3">
      <c r="A42" s="1" t="e">
        <f>IF(#REF!="Ouvert",#REF!+#REF!+#REF!+#REF!+#REF!,0)</f>
        <v>#REF!</v>
      </c>
      <c r="B42" s="1" t="e">
        <f>IF(#REF!="Transversal",#REF!+#REF!+#REF!+#REF!+#REF!," ")</f>
        <v>#REF!</v>
      </c>
      <c r="C42" s="1" t="e">
        <f>IF(#REF!="Socle",#REF!+#REF!+#REF!+#REF!+#REF!," ")</f>
        <v>#REF!</v>
      </c>
    </row>
    <row r="43" spans="1:3">
      <c r="A43" s="1" t="e">
        <f>IF(#REF!="Ouvert",#REF!+#REF!+#REF!+#REF!+#REF!,0)</f>
        <v>#REF!</v>
      </c>
      <c r="B43" s="1" t="e">
        <f>IF(#REF!="Transversal",#REF!+#REF!+#REF!+#REF!+#REF!," ")</f>
        <v>#REF!</v>
      </c>
      <c r="C43" s="1" t="e">
        <f>IF(#REF!="Socle",#REF!+#REF!+#REF!+#REF!+#REF!," ")</f>
        <v>#REF!</v>
      </c>
    </row>
    <row r="44" spans="1:3">
      <c r="A44" s="1" t="e">
        <f>IF(#REF!="Ouvert",#REF!+#REF!+#REF!+#REF!+#REF!,0)</f>
        <v>#REF!</v>
      </c>
      <c r="B44" s="1" t="e">
        <f>IF(#REF!="Transversal",#REF!+#REF!+#REF!+#REF!+#REF!," ")</f>
        <v>#REF!</v>
      </c>
      <c r="C44" s="1" t="e">
        <f>IF(#REF!="Socle",#REF!+#REF!+#REF!+#REF!+#REF!," ")</f>
        <v>#REF!</v>
      </c>
    </row>
    <row r="45" spans="1:3">
      <c r="A45" s="1" t="e">
        <f>IF(#REF!="Ouvert",#REF!+#REF!+#REF!+#REF!+#REF!,0)</f>
        <v>#REF!</v>
      </c>
      <c r="B45" s="1" t="e">
        <f>IF(#REF!="Transversal",#REF!+#REF!+#REF!+#REF!+#REF!," ")</f>
        <v>#REF!</v>
      </c>
      <c r="C45" s="1" t="e">
        <f>IF(#REF!="Socle",#REF!+#REF!+#REF!+#REF!+#REF!," ")</f>
        <v>#REF!</v>
      </c>
    </row>
    <row r="46" spans="1:3">
      <c r="A46" s="1" t="e">
        <f>IF(#REF!="Ouvert",#REF!+#REF!+#REF!+#REF!+#REF!,0)</f>
        <v>#REF!</v>
      </c>
      <c r="B46" s="1" t="e">
        <f>IF(#REF!="Transversal",#REF!+#REF!+#REF!+#REF!+#REF!," ")</f>
        <v>#REF!</v>
      </c>
      <c r="C46" s="1" t="e">
        <f>IF(#REF!="Socle",#REF!+#REF!+#REF!+#REF!+#REF!," ")</f>
        <v>#REF!</v>
      </c>
    </row>
    <row r="47" spans="1:3">
      <c r="A47" s="1" t="e">
        <f>IF(#REF!="Ouvert",#REF!+#REF!+#REF!+#REF!+#REF!,0)</f>
        <v>#REF!</v>
      </c>
      <c r="B47" s="1" t="e">
        <f>IF(#REF!="Transversal",#REF!+#REF!+#REF!+#REF!+#REF!," ")</f>
        <v>#REF!</v>
      </c>
      <c r="C47" s="1" t="e">
        <f>IF(#REF!="Socle",#REF!+#REF!+#REF!+#REF!+#REF!," ")</f>
        <v>#REF!</v>
      </c>
    </row>
    <row r="48" spans="1:3">
      <c r="A48" s="1" t="e">
        <f>IF(#REF!="Ouvert",#REF!+#REF!+#REF!+#REF!+#REF!,0)</f>
        <v>#REF!</v>
      </c>
      <c r="B48" s="1" t="e">
        <f>IF(#REF!="Transversal",#REF!+#REF!+#REF!+#REF!+#REF!," ")</f>
        <v>#REF!</v>
      </c>
      <c r="C48" s="1" t="e">
        <f>IF(#REF!="Socle",#REF!+#REF!+#REF!+#REF!+#REF!," ")</f>
        <v>#REF!</v>
      </c>
    </row>
    <row r="49" spans="1:3">
      <c r="A49" s="1" t="e">
        <f>IF(#REF!="Ouvert",#REF!+#REF!+#REF!+#REF!+#REF!,0)</f>
        <v>#REF!</v>
      </c>
      <c r="B49" s="1" t="e">
        <f>IF(#REF!="Transversal",#REF!+#REF!+#REF!+#REF!+#REF!," ")</f>
        <v>#REF!</v>
      </c>
      <c r="C49" s="1" t="e">
        <f>IF(#REF!="Socle",#REF!+#REF!+#REF!+#REF!+#REF!," ")</f>
        <v>#REF!</v>
      </c>
    </row>
    <row r="50" spans="1:3">
      <c r="A50" s="1" t="e">
        <f>IF(#REF!="Ouvert",#REF!+#REF!+#REF!+#REF!+#REF!,0)</f>
        <v>#REF!</v>
      </c>
      <c r="B50" s="1" t="e">
        <f>IF(#REF!="Transversal",#REF!+#REF!+#REF!+#REF!+#REF!," ")</f>
        <v>#REF!</v>
      </c>
      <c r="C50" s="1" t="e">
        <f>IF(#REF!="Socle",#REF!+#REF!+#REF!+#REF!+#REF!," ")</f>
        <v>#REF!</v>
      </c>
    </row>
    <row r="51" spans="1:3">
      <c r="A51" s="1" t="e">
        <f>IF(#REF!="Ouvert",#REF!+#REF!+#REF!+#REF!+#REF!,0)</f>
        <v>#REF!</v>
      </c>
      <c r="B51" s="1" t="e">
        <f>IF(#REF!="Transversal",#REF!+#REF!+#REF!+#REF!+#REF!," ")</f>
        <v>#REF!</v>
      </c>
      <c r="C51" s="1" t="e">
        <f>IF(#REF!="Socle",#REF!+#REF!+#REF!+#REF!+#REF!," ")</f>
        <v>#REF!</v>
      </c>
    </row>
    <row r="52" spans="1:3">
      <c r="A52" s="1" t="e">
        <f>IF(#REF!="Ouvert",#REF!+#REF!+#REF!+#REF!+#REF!,0)</f>
        <v>#REF!</v>
      </c>
      <c r="B52" s="1" t="e">
        <f>IF(#REF!="Transversal",#REF!+#REF!+#REF!+#REF!+#REF!," ")</f>
        <v>#REF!</v>
      </c>
      <c r="C52" s="1" t="e">
        <f>IF(#REF!="Socle",#REF!+#REF!+#REF!+#REF!+#REF!," ")</f>
        <v>#REF!</v>
      </c>
    </row>
    <row r="53" spans="1:3">
      <c r="A53" s="1" t="e">
        <f>IF(#REF!="Ouvert",#REF!+#REF!+#REF!+#REF!+#REF!,0)</f>
        <v>#REF!</v>
      </c>
      <c r="B53" s="1" t="e">
        <f>IF(#REF!="Transversal",#REF!+#REF!+#REF!+#REF!+#REF!," ")</f>
        <v>#REF!</v>
      </c>
      <c r="C53" s="1" t="e">
        <f>IF(#REF!="Socle",#REF!+#REF!+#REF!+#REF!+#REF!," ")</f>
        <v>#REF!</v>
      </c>
    </row>
    <row r="54" spans="1:3">
      <c r="A54" s="1" t="e">
        <f>IF(#REF!="Ouvert",#REF!+#REF!+#REF!+#REF!+#REF!,0)</f>
        <v>#REF!</v>
      </c>
      <c r="B54" s="1" t="e">
        <f>IF(#REF!="Transversal",#REF!+#REF!+#REF!+#REF!+#REF!," ")</f>
        <v>#REF!</v>
      </c>
      <c r="C54" s="1" t="e">
        <f>IF(#REF!="Socle",#REF!+#REF!+#REF!+#REF!+#REF!," ")</f>
        <v>#REF!</v>
      </c>
    </row>
    <row r="55" spans="1:3">
      <c r="A55" s="1" t="e">
        <f>IF(#REF!="Ouvert",#REF!+#REF!+#REF!+#REF!+#REF!,0)</f>
        <v>#REF!</v>
      </c>
      <c r="B55" s="1" t="e">
        <f>IF(#REF!="Transversal",#REF!+#REF!+#REF!+#REF!+#REF!," ")</f>
        <v>#REF!</v>
      </c>
      <c r="C55" s="1" t="e">
        <f>IF(#REF!="Socle",#REF!+#REF!+#REF!+#REF!+#REF!," ")</f>
        <v>#REF!</v>
      </c>
    </row>
    <row r="56" spans="1:3">
      <c r="A56" s="1" t="e">
        <f>IF(#REF!="Ouvert",#REF!+#REF!+#REF!+#REF!+#REF!,0)</f>
        <v>#REF!</v>
      </c>
      <c r="B56" s="1" t="e">
        <f>IF(#REF!="Transversal",#REF!+#REF!+#REF!+#REF!+#REF!," ")</f>
        <v>#REF!</v>
      </c>
      <c r="C56" s="1" t="e">
        <f>IF(#REF!="Socle",#REF!+#REF!+#REF!+#REF!+#REF!," ")</f>
        <v>#REF!</v>
      </c>
    </row>
    <row r="57" spans="1:3">
      <c r="A57" s="1" t="e">
        <f>IF(#REF!="Ouvert",#REF!+#REF!+#REF!+#REF!+#REF!,0)</f>
        <v>#REF!</v>
      </c>
      <c r="B57" s="1" t="e">
        <f>IF(#REF!="Transversal",#REF!+#REF!+#REF!+#REF!+#REF!," ")</f>
        <v>#REF!</v>
      </c>
      <c r="C57" s="1" t="e">
        <f>IF(#REF!="Socle",#REF!+#REF!+#REF!+#REF!+#REF!," ")</f>
        <v>#REF!</v>
      </c>
    </row>
    <row r="58" spans="1:3">
      <c r="A58" s="1" t="e">
        <f>IF(#REF!="Ouvert",#REF!+#REF!+#REF!+#REF!+#REF!,0)</f>
        <v>#REF!</v>
      </c>
      <c r="B58" s="1" t="e">
        <f>IF(#REF!="Transversal",#REF!+#REF!+#REF!+#REF!+#REF!," ")</f>
        <v>#REF!</v>
      </c>
      <c r="C58" s="1" t="e">
        <f>IF(#REF!="Socle",#REF!+#REF!+#REF!+#REF!+#REF!," ")</f>
        <v>#REF!</v>
      </c>
    </row>
    <row r="59" spans="1:3">
      <c r="A59" s="1" t="e">
        <f>IF(#REF!="Ouvert",#REF!+#REF!+#REF!+#REF!+#REF!,0)</f>
        <v>#REF!</v>
      </c>
      <c r="B59" s="1" t="e">
        <f>IF(#REF!="Transversal",#REF!+#REF!+#REF!+#REF!+#REF!," ")</f>
        <v>#REF!</v>
      </c>
      <c r="C59" s="1" t="e">
        <f>IF(#REF!="Socle",#REF!+#REF!+#REF!+#REF!+#REF!," ")</f>
        <v>#REF!</v>
      </c>
    </row>
    <row r="60" spans="1:3">
      <c r="A60" s="1" t="e">
        <f>IF(#REF!="Ouvert",#REF!+#REF!+#REF!+#REF!+#REF!,0)</f>
        <v>#REF!</v>
      </c>
      <c r="B60" s="1" t="e">
        <f>IF(#REF!="Transversal",#REF!+#REF!+#REF!+#REF!+#REF!," ")</f>
        <v>#REF!</v>
      </c>
      <c r="C60" s="1" t="e">
        <f>IF(#REF!="Socle",#REF!+#REF!+#REF!+#REF!+#REF!," ")</f>
        <v>#REF!</v>
      </c>
    </row>
    <row r="61" spans="1:3">
      <c r="A61" s="1" t="e">
        <f>IF(#REF!="Ouvert",#REF!+#REF!+#REF!+#REF!+#REF!,0)</f>
        <v>#REF!</v>
      </c>
      <c r="B61" s="1" t="e">
        <f>IF(#REF!="Transversal",#REF!+#REF!+#REF!+#REF!+#REF!," ")</f>
        <v>#REF!</v>
      </c>
      <c r="C61" s="1" t="e">
        <f>IF(#REF!="Socle",#REF!+#REF!+#REF!+#REF!+#REF!," ")</f>
        <v>#REF!</v>
      </c>
    </row>
    <row r="62" spans="1:3">
      <c r="A62" s="1" t="e">
        <f>IF(#REF!="Ouvert",#REF!+#REF!+#REF!+#REF!+#REF!,0)</f>
        <v>#REF!</v>
      </c>
      <c r="B62" s="1" t="e">
        <f>IF(#REF!="Transversal",#REF!+#REF!+#REF!+#REF!+#REF!," ")</f>
        <v>#REF!</v>
      </c>
      <c r="C62" s="1" t="e">
        <f>IF(#REF!="Socle",#REF!+#REF!+#REF!+#REF!+#REF!," ")</f>
        <v>#REF!</v>
      </c>
    </row>
    <row r="63" spans="1:3">
      <c r="A63" s="1" t="e">
        <f>IF(#REF!="Ouvert",#REF!+#REF!+#REF!+#REF!+#REF!,0)</f>
        <v>#REF!</v>
      </c>
      <c r="B63" s="1" t="e">
        <f>IF(#REF!="Transversal",#REF!+#REF!+#REF!+#REF!+#REF!," ")</f>
        <v>#REF!</v>
      </c>
      <c r="C63" s="1" t="e">
        <f>IF(#REF!="Socle",#REF!+#REF!+#REF!+#REF!+#REF!," ")</f>
        <v>#REF!</v>
      </c>
    </row>
    <row r="64" spans="1:3">
      <c r="A64" s="1" t="e">
        <f>IF(#REF!="Ouvert",#REF!+#REF!+#REF!+#REF!+#REF!,0)</f>
        <v>#REF!</v>
      </c>
      <c r="B64" s="1" t="e">
        <f>IF(#REF!="Transversal",#REF!+#REF!+#REF!+#REF!+#REF!," ")</f>
        <v>#REF!</v>
      </c>
      <c r="C64" s="1" t="e">
        <f>IF(#REF!="Socle",#REF!+#REF!+#REF!+#REF!+#REF!," ")</f>
        <v>#REF!</v>
      </c>
    </row>
    <row r="65" spans="1:3">
      <c r="A65" s="1" t="e">
        <f>IF(#REF!="Ouvert",#REF!+#REF!+#REF!+#REF!+#REF!,0)</f>
        <v>#REF!</v>
      </c>
      <c r="B65" s="1" t="e">
        <f>IF(#REF!="Transversal",#REF!+#REF!+#REF!+#REF!+#REF!," ")</f>
        <v>#REF!</v>
      </c>
      <c r="C65" s="1" t="e">
        <f>IF(#REF!="Socle",#REF!+#REF!+#REF!+#REF!+#REF!," ")</f>
        <v>#REF!</v>
      </c>
    </row>
    <row r="66" spans="1:3">
      <c r="A66" s="1" t="e">
        <f>IF(#REF!="Ouvert",#REF!+#REF!+#REF!+#REF!+#REF!,0)</f>
        <v>#REF!</v>
      </c>
      <c r="B66" s="1" t="e">
        <f>IF(#REF!="Transversal",#REF!+#REF!+#REF!+#REF!+#REF!," ")</f>
        <v>#REF!</v>
      </c>
      <c r="C66" s="1" t="e">
        <f>IF(#REF!="Socle",#REF!+#REF!+#REF!+#REF!+#REF!," ")</f>
        <v>#REF!</v>
      </c>
    </row>
    <row r="67" spans="1:3">
      <c r="A67" s="1" t="e">
        <f>IF(#REF!="Ouvert",#REF!+#REF!+#REF!+#REF!+#REF!,0)</f>
        <v>#REF!</v>
      </c>
      <c r="B67" s="1" t="e">
        <f>IF(#REF!="Transversal",#REF!+#REF!+#REF!+#REF!+#REF!," ")</f>
        <v>#REF!</v>
      </c>
      <c r="C67" s="1" t="e">
        <f>IF(#REF!="Socle",#REF!+#REF!+#REF!+#REF!+#REF!," ")</f>
        <v>#REF!</v>
      </c>
    </row>
    <row r="68" spans="1:3">
      <c r="A68" s="1" t="e">
        <f>IF(#REF!="Ouvert",#REF!+#REF!+#REF!+#REF!+#REF!,0)</f>
        <v>#REF!</v>
      </c>
      <c r="B68" s="1" t="e">
        <f>IF(#REF!="Transversal",#REF!+#REF!+#REF!+#REF!+#REF!," ")</f>
        <v>#REF!</v>
      </c>
      <c r="C68" s="1" t="e">
        <f>IF(#REF!="Socle",#REF!+#REF!+#REF!+#REF!+#REF!," ")</f>
        <v>#REF!</v>
      </c>
    </row>
    <row r="69" spans="1:3">
      <c r="A69" s="1" t="e">
        <f>IF(#REF!="Ouvert",#REF!+#REF!+#REF!+#REF!+#REF!,0)</f>
        <v>#REF!</v>
      </c>
      <c r="B69" s="1" t="e">
        <f>IF(#REF!="Transversal",#REF!+#REF!+#REF!+#REF!+#REF!," ")</f>
        <v>#REF!</v>
      </c>
      <c r="C69" s="1" t="e">
        <f>IF(#REF!="Socle",#REF!+#REF!+#REF!+#REF!+#REF!," ")</f>
        <v>#REF!</v>
      </c>
    </row>
    <row r="70" spans="1:3">
      <c r="A70" s="1" t="e">
        <f>IF(#REF!="Ouvert",#REF!+#REF!+#REF!+#REF!+#REF!,0)</f>
        <v>#REF!</v>
      </c>
      <c r="B70" s="1" t="e">
        <f>IF(#REF!="Transversal",#REF!+#REF!+#REF!+#REF!+#REF!," ")</f>
        <v>#REF!</v>
      </c>
      <c r="C70" s="1" t="e">
        <f>IF(#REF!="Socle",#REF!+#REF!+#REF!+#REF!+#REF!," ")</f>
        <v>#REF!</v>
      </c>
    </row>
    <row r="71" spans="1:3">
      <c r="A71" s="1" t="e">
        <f>IF(#REF!="Ouvert",#REF!+#REF!+#REF!+#REF!+#REF!,0)</f>
        <v>#REF!</v>
      </c>
      <c r="B71" s="1" t="e">
        <f>IF(#REF!="Transversal",#REF!+#REF!+#REF!+#REF!+#REF!," ")</f>
        <v>#REF!</v>
      </c>
      <c r="C71" s="1" t="e">
        <f>IF(#REF!="Socle",#REF!+#REF!+#REF!+#REF!+#REF!," ")</f>
        <v>#REF!</v>
      </c>
    </row>
  </sheetData>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7ECB"/>
  </sheetPr>
  <dimension ref="A1:AMJ110"/>
  <sheetViews>
    <sheetView zoomScaleNormal="100" workbookViewId="0">
      <selection activeCell="A53" sqref="A53"/>
    </sheetView>
  </sheetViews>
  <sheetFormatPr baseColWidth="10" defaultColWidth="8.85546875" defaultRowHeight="15.75"/>
  <cols>
    <col min="1" max="1" width="65.85546875" style="2" customWidth="1"/>
    <col min="2" max="2" width="61.5703125" style="2" customWidth="1"/>
    <col min="3" max="3" width="19.42578125" style="2" customWidth="1"/>
    <col min="4" max="4" width="48.5703125" style="2" customWidth="1"/>
    <col min="5" max="5" width="21.140625" style="2" customWidth="1"/>
    <col min="6" max="12" width="21.140625" style="3" customWidth="1"/>
    <col min="13" max="1024" width="8.85546875" style="3"/>
  </cols>
  <sheetData>
    <row r="1" spans="1:1024" s="1" customFormat="1">
      <c r="A1" s="4" t="s">
        <v>1</v>
      </c>
      <c r="B1" s="5"/>
      <c r="C1" s="5"/>
      <c r="D1" s="5"/>
      <c r="E1" s="5"/>
    </row>
    <row r="2" spans="1:1024" s="6" customFormat="1" ht="21">
      <c r="A2" s="300" t="s">
        <v>2</v>
      </c>
      <c r="B2" s="300"/>
      <c r="C2" s="300"/>
      <c r="D2" s="300"/>
      <c r="E2" s="300"/>
      <c r="F2" s="300"/>
      <c r="G2" s="300"/>
      <c r="H2" s="300"/>
      <c r="I2" s="300"/>
      <c r="J2" s="300"/>
      <c r="K2" s="300"/>
      <c r="L2" s="300"/>
      <c r="M2" s="300"/>
      <c r="N2" s="300"/>
      <c r="O2" s="300"/>
      <c r="P2" s="300"/>
      <c r="Q2" s="300"/>
      <c r="R2" s="300"/>
      <c r="S2" s="300"/>
      <c r="T2" s="300"/>
      <c r="U2" s="300"/>
      <c r="V2" s="300"/>
      <c r="W2" s="300"/>
      <c r="X2" s="300"/>
      <c r="Y2" s="300"/>
      <c r="Z2" s="300"/>
      <c r="AA2" s="300"/>
      <c r="AB2" s="300"/>
      <c r="AC2" s="300"/>
      <c r="AD2" s="300"/>
      <c r="AE2" s="300"/>
      <c r="AF2" s="300"/>
      <c r="AG2" s="300"/>
      <c r="AH2" s="300"/>
      <c r="AI2" s="300"/>
      <c r="AJ2" s="300"/>
      <c r="AK2" s="300"/>
      <c r="AL2" s="300"/>
      <c r="AM2" s="300"/>
      <c r="AN2" s="300"/>
      <c r="AO2" s="300"/>
      <c r="AP2" s="300"/>
      <c r="AQ2" s="300"/>
      <c r="AR2" s="300"/>
      <c r="AS2" s="300"/>
      <c r="AT2" s="300"/>
      <c r="AU2" s="300"/>
      <c r="AV2" s="300"/>
      <c r="AW2" s="300"/>
      <c r="AX2" s="300"/>
      <c r="AY2" s="300"/>
      <c r="AZ2" s="300"/>
      <c r="BA2" s="300"/>
      <c r="BB2" s="300"/>
      <c r="BC2" s="300"/>
      <c r="BD2" s="300"/>
      <c r="BE2" s="300"/>
      <c r="BF2" s="300"/>
      <c r="BG2" s="300"/>
      <c r="BH2" s="300"/>
      <c r="BI2" s="300"/>
      <c r="BJ2" s="300"/>
      <c r="BK2" s="300"/>
      <c r="BL2" s="300"/>
      <c r="BM2" s="300"/>
      <c r="BN2" s="300"/>
      <c r="BO2" s="300"/>
      <c r="BP2" s="300"/>
      <c r="BQ2" s="300"/>
      <c r="BR2" s="300"/>
      <c r="BS2" s="300"/>
      <c r="BT2" s="300"/>
      <c r="BU2" s="300"/>
      <c r="BV2" s="300"/>
      <c r="BW2" s="300"/>
      <c r="BX2" s="300"/>
      <c r="BY2" s="300"/>
      <c r="BZ2" s="300"/>
      <c r="CA2" s="300"/>
      <c r="CB2" s="300"/>
      <c r="CC2" s="300"/>
      <c r="CD2" s="300"/>
      <c r="CE2" s="300"/>
      <c r="CF2" s="300"/>
      <c r="CG2" s="300"/>
      <c r="CH2" s="300"/>
      <c r="CI2" s="300"/>
      <c r="CJ2" s="300"/>
      <c r="CK2" s="300"/>
      <c r="CL2" s="300"/>
      <c r="CM2" s="300"/>
      <c r="CN2" s="300"/>
      <c r="CO2" s="300"/>
      <c r="CP2" s="300"/>
      <c r="CQ2" s="300"/>
      <c r="CR2" s="300"/>
      <c r="CS2" s="300"/>
      <c r="CT2" s="300"/>
      <c r="CU2" s="300"/>
      <c r="CV2" s="300"/>
      <c r="CW2" s="300"/>
      <c r="CX2" s="300"/>
      <c r="CY2" s="300"/>
      <c r="CZ2" s="300"/>
      <c r="DA2" s="300"/>
      <c r="DB2" s="300"/>
      <c r="DC2" s="300"/>
      <c r="DD2" s="300"/>
      <c r="DE2" s="300"/>
      <c r="DF2" s="300"/>
      <c r="DG2" s="300"/>
      <c r="DH2" s="300"/>
      <c r="DI2" s="300"/>
      <c r="DJ2" s="300"/>
      <c r="DK2" s="300"/>
      <c r="DL2" s="300"/>
      <c r="DM2" s="300"/>
      <c r="DN2" s="300"/>
      <c r="DO2" s="300"/>
      <c r="DP2" s="300"/>
      <c r="DQ2" s="300"/>
      <c r="DR2" s="300"/>
      <c r="DS2" s="300"/>
      <c r="DT2" s="300"/>
      <c r="DU2" s="300"/>
      <c r="DV2" s="300"/>
      <c r="DW2" s="300"/>
      <c r="DX2" s="300"/>
      <c r="DY2" s="300"/>
      <c r="DZ2" s="300"/>
      <c r="EA2" s="300"/>
      <c r="EB2" s="300"/>
      <c r="EC2" s="300"/>
      <c r="ED2" s="300"/>
      <c r="EE2" s="300"/>
      <c r="EF2" s="300"/>
      <c r="EG2" s="300"/>
      <c r="EH2" s="300"/>
      <c r="EI2" s="300"/>
      <c r="EJ2" s="300"/>
      <c r="EK2" s="300"/>
      <c r="EL2" s="300"/>
      <c r="EM2" s="300"/>
      <c r="EN2" s="300"/>
      <c r="EO2" s="300"/>
      <c r="EP2" s="300"/>
      <c r="EQ2" s="300"/>
      <c r="ER2" s="300"/>
      <c r="ES2" s="300"/>
      <c r="ET2" s="300"/>
      <c r="EU2" s="300"/>
      <c r="EV2" s="300"/>
      <c r="EW2" s="300"/>
      <c r="EX2" s="300"/>
      <c r="EY2" s="300"/>
      <c r="EZ2" s="300"/>
      <c r="FA2" s="300"/>
      <c r="FB2" s="300"/>
      <c r="FC2" s="300"/>
      <c r="FD2" s="300"/>
      <c r="FE2" s="300"/>
      <c r="FF2" s="300"/>
      <c r="FG2" s="300"/>
      <c r="FH2" s="300"/>
      <c r="FI2" s="300"/>
      <c r="FJ2" s="300"/>
      <c r="FK2" s="300"/>
      <c r="FL2" s="300"/>
      <c r="FM2" s="300"/>
      <c r="FN2" s="300"/>
      <c r="FO2" s="300"/>
      <c r="FP2" s="300"/>
      <c r="FQ2" s="300"/>
      <c r="FR2" s="300"/>
      <c r="FS2" s="300"/>
      <c r="FT2" s="300"/>
      <c r="FU2" s="300"/>
      <c r="FV2" s="300"/>
      <c r="FW2" s="300"/>
      <c r="FX2" s="300"/>
      <c r="FY2" s="300"/>
      <c r="FZ2" s="300"/>
      <c r="GA2" s="300"/>
      <c r="GB2" s="300"/>
      <c r="GC2" s="300"/>
      <c r="GD2" s="300"/>
      <c r="GE2" s="300"/>
      <c r="GF2" s="300"/>
      <c r="GG2" s="300"/>
      <c r="GH2" s="300"/>
      <c r="GI2" s="300"/>
      <c r="GJ2" s="300"/>
      <c r="GK2" s="300"/>
      <c r="GL2" s="300"/>
      <c r="GM2" s="300"/>
      <c r="GN2" s="300"/>
      <c r="GO2" s="300"/>
      <c r="GP2" s="300"/>
      <c r="GQ2" s="300"/>
      <c r="GR2" s="300"/>
      <c r="GS2" s="300"/>
      <c r="GT2" s="300"/>
      <c r="GU2" s="300"/>
      <c r="GV2" s="300"/>
      <c r="GW2" s="300"/>
      <c r="GX2" s="300"/>
      <c r="GY2" s="300"/>
      <c r="GZ2" s="300"/>
      <c r="HA2" s="300"/>
      <c r="HB2" s="300"/>
      <c r="HC2" s="300"/>
      <c r="HD2" s="300"/>
      <c r="HE2" s="300"/>
      <c r="HF2" s="300"/>
      <c r="HG2" s="300"/>
      <c r="HH2" s="300"/>
      <c r="HI2" s="300"/>
      <c r="HJ2" s="300"/>
      <c r="HK2" s="300"/>
      <c r="HL2" s="300"/>
      <c r="HM2" s="300"/>
      <c r="HN2" s="300"/>
      <c r="HO2" s="300"/>
      <c r="HP2" s="300"/>
      <c r="HQ2" s="300"/>
      <c r="HR2" s="300"/>
      <c r="HS2" s="300"/>
      <c r="HT2" s="300"/>
      <c r="HU2" s="300"/>
      <c r="HV2" s="300"/>
      <c r="HW2" s="300"/>
      <c r="HX2" s="300"/>
      <c r="HY2" s="300"/>
      <c r="HZ2" s="300"/>
      <c r="IA2" s="300"/>
      <c r="IB2" s="300"/>
      <c r="IC2" s="300"/>
      <c r="ID2" s="300"/>
      <c r="IE2" s="300"/>
      <c r="IF2" s="300"/>
      <c r="IG2" s="300"/>
      <c r="IH2" s="300"/>
      <c r="II2" s="300"/>
      <c r="IJ2" s="300"/>
      <c r="IK2" s="300"/>
      <c r="IL2" s="300"/>
      <c r="IM2" s="300"/>
      <c r="IN2" s="300"/>
      <c r="IO2" s="300"/>
      <c r="IP2" s="300"/>
      <c r="IQ2" s="300"/>
      <c r="IR2" s="300"/>
      <c r="IS2" s="300"/>
      <c r="IT2" s="300"/>
      <c r="IU2" s="300"/>
      <c r="IV2" s="300"/>
      <c r="IW2" s="300"/>
      <c r="IX2" s="300"/>
      <c r="IY2" s="300"/>
      <c r="IZ2" s="300"/>
      <c r="JA2" s="300"/>
      <c r="JB2" s="300"/>
      <c r="JC2" s="300"/>
      <c r="JD2" s="300"/>
      <c r="JE2" s="300"/>
      <c r="JF2" s="300"/>
      <c r="JG2" s="300"/>
      <c r="JH2" s="300"/>
      <c r="JI2" s="300"/>
      <c r="JJ2" s="300"/>
      <c r="JK2" s="300"/>
      <c r="JL2" s="300"/>
      <c r="JM2" s="300"/>
      <c r="JN2" s="300"/>
      <c r="JO2" s="300"/>
      <c r="JP2" s="300"/>
      <c r="JQ2" s="300"/>
      <c r="JR2" s="300"/>
      <c r="JS2" s="300"/>
      <c r="JT2" s="300"/>
      <c r="JU2" s="300"/>
      <c r="JV2" s="300"/>
      <c r="JW2" s="300"/>
      <c r="JX2" s="300"/>
      <c r="JY2" s="300"/>
      <c r="JZ2" s="300"/>
      <c r="KA2" s="300"/>
      <c r="KB2" s="300"/>
      <c r="KC2" s="300"/>
      <c r="KD2" s="300"/>
      <c r="KE2" s="300"/>
      <c r="KF2" s="300"/>
      <c r="KG2" s="300"/>
      <c r="KH2" s="300"/>
      <c r="KI2" s="300"/>
      <c r="KJ2" s="300"/>
      <c r="KK2" s="300"/>
      <c r="KL2" s="300"/>
      <c r="KM2" s="300"/>
      <c r="KN2" s="300"/>
      <c r="KO2" s="300"/>
      <c r="KP2" s="300"/>
      <c r="KQ2" s="300"/>
      <c r="KR2" s="300"/>
      <c r="KS2" s="300"/>
      <c r="KT2" s="300"/>
      <c r="KU2" s="300"/>
      <c r="KV2" s="300"/>
      <c r="KW2" s="300"/>
      <c r="KX2" s="300"/>
      <c r="KY2" s="300"/>
      <c r="KZ2" s="300"/>
      <c r="LA2" s="300"/>
      <c r="LB2" s="300"/>
      <c r="LC2" s="300"/>
      <c r="LD2" s="300"/>
      <c r="LE2" s="300"/>
      <c r="LF2" s="300"/>
      <c r="LG2" s="300"/>
      <c r="LH2" s="300"/>
      <c r="LI2" s="300"/>
      <c r="LJ2" s="300"/>
      <c r="LK2" s="300"/>
      <c r="LL2" s="300"/>
      <c r="LM2" s="300"/>
      <c r="LN2" s="300"/>
      <c r="LO2" s="300"/>
      <c r="LP2" s="300"/>
      <c r="LQ2" s="300"/>
      <c r="LR2" s="300"/>
      <c r="LS2" s="300"/>
      <c r="LT2" s="300"/>
      <c r="LU2" s="300"/>
      <c r="LV2" s="300"/>
      <c r="LW2" s="300"/>
      <c r="LX2" s="300"/>
      <c r="LY2" s="300"/>
      <c r="LZ2" s="300"/>
      <c r="MA2" s="300"/>
      <c r="MB2" s="300"/>
      <c r="MC2" s="300"/>
      <c r="MD2" s="300"/>
      <c r="ME2" s="300"/>
      <c r="MF2" s="300"/>
      <c r="MG2" s="300"/>
      <c r="MH2" s="300"/>
      <c r="MI2" s="300"/>
      <c r="MJ2" s="300"/>
      <c r="MK2" s="300"/>
      <c r="ML2" s="300"/>
      <c r="MM2" s="300"/>
      <c r="MN2" s="300"/>
      <c r="MO2" s="300"/>
      <c r="MP2" s="300"/>
      <c r="MQ2" s="300"/>
      <c r="MR2" s="300"/>
      <c r="MS2" s="300"/>
      <c r="MT2" s="300"/>
      <c r="MU2" s="300"/>
      <c r="MV2" s="300"/>
      <c r="MW2" s="300"/>
      <c r="MX2" s="300"/>
      <c r="MY2" s="300"/>
      <c r="MZ2" s="300"/>
      <c r="NA2" s="300"/>
      <c r="NB2" s="300"/>
      <c r="NC2" s="300"/>
      <c r="ND2" s="300"/>
      <c r="NE2" s="300"/>
      <c r="NF2" s="300"/>
      <c r="NG2" s="300"/>
      <c r="NH2" s="300"/>
      <c r="NI2" s="300"/>
      <c r="NJ2" s="300"/>
      <c r="NK2" s="300"/>
      <c r="NL2" s="300"/>
      <c r="NM2" s="300"/>
      <c r="NN2" s="300"/>
      <c r="NO2" s="300"/>
      <c r="NP2" s="300"/>
      <c r="NQ2" s="300"/>
      <c r="NR2" s="300"/>
      <c r="NS2" s="300"/>
      <c r="NT2" s="300"/>
      <c r="NU2" s="300"/>
      <c r="NV2" s="300"/>
      <c r="NW2" s="300"/>
      <c r="NX2" s="300"/>
      <c r="NY2" s="300"/>
      <c r="NZ2" s="300"/>
      <c r="OA2" s="300"/>
      <c r="OB2" s="300"/>
      <c r="OC2" s="300"/>
      <c r="OD2" s="300"/>
      <c r="OE2" s="300"/>
      <c r="OF2" s="300"/>
      <c r="OG2" s="300"/>
      <c r="OH2" s="300"/>
      <c r="OI2" s="300"/>
      <c r="OJ2" s="300"/>
      <c r="OK2" s="300"/>
      <c r="OL2" s="300"/>
      <c r="OM2" s="300"/>
      <c r="ON2" s="300"/>
      <c r="OO2" s="300"/>
      <c r="OP2" s="300"/>
      <c r="OQ2" s="300"/>
      <c r="OR2" s="300"/>
      <c r="OS2" s="300"/>
      <c r="OT2" s="300"/>
      <c r="OU2" s="300"/>
      <c r="OV2" s="300"/>
      <c r="OW2" s="300"/>
      <c r="OX2" s="300"/>
      <c r="OY2" s="300"/>
      <c r="OZ2" s="300"/>
      <c r="PA2" s="300"/>
      <c r="PB2" s="300"/>
      <c r="PC2" s="300"/>
      <c r="PD2" s="300"/>
      <c r="PE2" s="300"/>
      <c r="PF2" s="300"/>
      <c r="PG2" s="300"/>
      <c r="PH2" s="300"/>
      <c r="PI2" s="300"/>
      <c r="PJ2" s="300"/>
      <c r="PK2" s="300"/>
      <c r="PL2" s="300"/>
      <c r="PM2" s="300"/>
      <c r="PN2" s="300"/>
      <c r="PO2" s="300"/>
      <c r="PP2" s="300"/>
      <c r="PQ2" s="300"/>
      <c r="PR2" s="300"/>
      <c r="PS2" s="300"/>
      <c r="PT2" s="300"/>
      <c r="PU2" s="300"/>
      <c r="PV2" s="300"/>
      <c r="PW2" s="300"/>
      <c r="PX2" s="300"/>
      <c r="PY2" s="300"/>
      <c r="PZ2" s="300"/>
      <c r="QA2" s="300"/>
      <c r="QB2" s="300"/>
      <c r="QC2" s="300"/>
      <c r="QD2" s="300"/>
      <c r="QE2" s="300"/>
      <c r="QF2" s="300"/>
      <c r="QG2" s="300"/>
      <c r="QH2" s="300"/>
      <c r="QI2" s="300"/>
      <c r="QJ2" s="300"/>
      <c r="QK2" s="300"/>
      <c r="QL2" s="300"/>
      <c r="QM2" s="300"/>
      <c r="QN2" s="300"/>
      <c r="QO2" s="300"/>
      <c r="QP2" s="300"/>
      <c r="QQ2" s="300"/>
      <c r="QR2" s="300"/>
      <c r="QS2" s="300"/>
      <c r="QT2" s="300"/>
      <c r="QU2" s="300"/>
      <c r="QV2" s="300"/>
      <c r="QW2" s="300"/>
      <c r="QX2" s="300"/>
      <c r="QY2" s="300"/>
      <c r="QZ2" s="300"/>
      <c r="RA2" s="300"/>
      <c r="RB2" s="300"/>
      <c r="RC2" s="300"/>
      <c r="RD2" s="300"/>
      <c r="RE2" s="300"/>
      <c r="RF2" s="300"/>
      <c r="RG2" s="300"/>
      <c r="RH2" s="300"/>
      <c r="RI2" s="300"/>
      <c r="RJ2" s="300"/>
      <c r="RK2" s="300"/>
      <c r="RL2" s="300"/>
      <c r="RM2" s="300"/>
      <c r="RN2" s="300"/>
      <c r="RO2" s="300"/>
      <c r="RP2" s="300"/>
      <c r="RQ2" s="300"/>
      <c r="RR2" s="300"/>
      <c r="RS2" s="300"/>
      <c r="RT2" s="300"/>
      <c r="RU2" s="300"/>
      <c r="RV2" s="300"/>
      <c r="RW2" s="300"/>
      <c r="RX2" s="300"/>
      <c r="RY2" s="300"/>
      <c r="RZ2" s="300"/>
      <c r="SA2" s="300"/>
      <c r="SB2" s="300"/>
      <c r="SC2" s="300"/>
      <c r="SD2" s="300"/>
      <c r="SE2" s="300"/>
      <c r="SF2" s="300"/>
      <c r="SG2" s="300"/>
      <c r="SH2" s="300"/>
      <c r="SI2" s="300"/>
      <c r="SJ2" s="300"/>
      <c r="SK2" s="300"/>
      <c r="SL2" s="300"/>
      <c r="SM2" s="300"/>
      <c r="SN2" s="300"/>
      <c r="SO2" s="300"/>
      <c r="SP2" s="300"/>
      <c r="SQ2" s="300"/>
      <c r="SR2" s="300"/>
      <c r="SS2" s="300"/>
      <c r="ST2" s="300"/>
      <c r="SU2" s="300"/>
      <c r="SV2" s="300"/>
      <c r="SW2" s="300"/>
      <c r="SX2" s="300"/>
      <c r="SY2" s="300"/>
      <c r="SZ2" s="300"/>
      <c r="TA2" s="300"/>
      <c r="TB2" s="300"/>
      <c r="TC2" s="300"/>
      <c r="TD2" s="300"/>
      <c r="TE2" s="300"/>
      <c r="TF2" s="300"/>
      <c r="TG2" s="300"/>
      <c r="TH2" s="300"/>
      <c r="TI2" s="300"/>
      <c r="TJ2" s="300"/>
      <c r="TK2" s="300"/>
      <c r="TL2" s="300"/>
      <c r="TM2" s="300"/>
      <c r="TN2" s="300"/>
      <c r="TO2" s="300"/>
      <c r="TP2" s="300"/>
      <c r="TQ2" s="300"/>
      <c r="TR2" s="300"/>
      <c r="TS2" s="300"/>
      <c r="TT2" s="300"/>
      <c r="TU2" s="300"/>
      <c r="TV2" s="300"/>
      <c r="TW2" s="300"/>
      <c r="TX2" s="300"/>
      <c r="TY2" s="300"/>
      <c r="TZ2" s="300"/>
      <c r="UA2" s="300"/>
      <c r="UB2" s="300"/>
      <c r="UC2" s="300"/>
      <c r="UD2" s="300"/>
      <c r="UE2" s="300"/>
      <c r="UF2" s="300"/>
      <c r="UG2" s="300"/>
      <c r="UH2" s="300"/>
      <c r="UI2" s="300"/>
      <c r="UJ2" s="300"/>
      <c r="UK2" s="300"/>
      <c r="UL2" s="300"/>
      <c r="UM2" s="300"/>
      <c r="UN2" s="300"/>
      <c r="UO2" s="300"/>
      <c r="UP2" s="300"/>
      <c r="UQ2" s="300"/>
      <c r="UR2" s="300"/>
      <c r="US2" s="300"/>
      <c r="UT2" s="300"/>
      <c r="UU2" s="300"/>
      <c r="UV2" s="300"/>
      <c r="UW2" s="300"/>
      <c r="UX2" s="300"/>
      <c r="UY2" s="300"/>
      <c r="UZ2" s="300"/>
      <c r="VA2" s="300"/>
      <c r="VB2" s="300"/>
      <c r="VC2" s="300"/>
      <c r="VD2" s="300"/>
      <c r="VE2" s="300"/>
      <c r="VF2" s="300"/>
      <c r="VG2" s="300"/>
      <c r="VH2" s="300"/>
      <c r="VI2" s="300"/>
      <c r="VJ2" s="300"/>
      <c r="VK2" s="300"/>
      <c r="VL2" s="300"/>
      <c r="VM2" s="300"/>
      <c r="VN2" s="300"/>
      <c r="VO2" s="300"/>
      <c r="VP2" s="300"/>
      <c r="VQ2" s="300"/>
      <c r="VR2" s="300"/>
      <c r="VS2" s="300"/>
      <c r="VT2" s="300"/>
      <c r="VU2" s="300"/>
      <c r="VV2" s="300"/>
      <c r="VW2" s="300"/>
      <c r="VX2" s="300"/>
      <c r="VY2" s="300"/>
      <c r="VZ2" s="300"/>
      <c r="WA2" s="300"/>
      <c r="WB2" s="300"/>
      <c r="WC2" s="300"/>
      <c r="WD2" s="300"/>
      <c r="WE2" s="300"/>
      <c r="WF2" s="300"/>
      <c r="WG2" s="300"/>
      <c r="WH2" s="300"/>
      <c r="WI2" s="300"/>
      <c r="WJ2" s="300"/>
      <c r="WK2" s="300"/>
      <c r="WL2" s="300"/>
      <c r="WM2" s="300"/>
      <c r="WN2" s="300"/>
      <c r="WO2" s="300"/>
      <c r="WP2" s="300"/>
      <c r="WQ2" s="300"/>
      <c r="WR2" s="300"/>
      <c r="WS2" s="300"/>
      <c r="WT2" s="300"/>
      <c r="WU2" s="300"/>
      <c r="WV2" s="300"/>
      <c r="WW2" s="300"/>
      <c r="WX2" s="300"/>
      <c r="WY2" s="300"/>
      <c r="WZ2" s="300"/>
      <c r="XA2" s="300"/>
      <c r="XB2" s="300"/>
      <c r="XC2" s="300"/>
      <c r="XD2" s="300"/>
      <c r="XE2" s="300"/>
      <c r="XF2" s="300"/>
      <c r="XG2" s="300"/>
      <c r="XH2" s="300"/>
      <c r="XI2" s="300"/>
      <c r="XJ2" s="300"/>
      <c r="XK2" s="300"/>
      <c r="XL2" s="300"/>
      <c r="XM2" s="300"/>
      <c r="XN2" s="300"/>
      <c r="XO2" s="300"/>
      <c r="XP2" s="300"/>
      <c r="XQ2" s="300"/>
      <c r="XR2" s="300"/>
      <c r="XS2" s="300"/>
      <c r="XT2" s="300"/>
      <c r="XU2" s="300"/>
      <c r="XV2" s="300"/>
      <c r="XW2" s="300"/>
      <c r="XX2" s="300"/>
      <c r="XY2" s="300"/>
      <c r="XZ2" s="300"/>
      <c r="YA2" s="300"/>
      <c r="YB2" s="300"/>
      <c r="YC2" s="300"/>
      <c r="YD2" s="300"/>
      <c r="YE2" s="300"/>
      <c r="YF2" s="300"/>
      <c r="YG2" s="300"/>
      <c r="YH2" s="300"/>
      <c r="YI2" s="300"/>
      <c r="YJ2" s="300"/>
      <c r="YK2" s="300"/>
      <c r="YL2" s="300"/>
      <c r="YM2" s="300"/>
      <c r="YN2" s="300"/>
      <c r="YO2" s="300"/>
      <c r="YP2" s="300"/>
      <c r="YQ2" s="300"/>
      <c r="YR2" s="300"/>
      <c r="YS2" s="300"/>
      <c r="YT2" s="300"/>
      <c r="YU2" s="300"/>
      <c r="YV2" s="300"/>
      <c r="YW2" s="300"/>
      <c r="YX2" s="300"/>
      <c r="YY2" s="300"/>
      <c r="YZ2" s="300"/>
      <c r="ZA2" s="300"/>
      <c r="ZB2" s="300"/>
      <c r="ZC2" s="300"/>
      <c r="ZD2" s="300"/>
      <c r="ZE2" s="300"/>
      <c r="ZF2" s="300"/>
      <c r="ZG2" s="300"/>
      <c r="ZH2" s="300"/>
      <c r="ZI2" s="300"/>
      <c r="ZJ2" s="300"/>
      <c r="ZK2" s="300"/>
      <c r="ZL2" s="300"/>
      <c r="ZM2" s="300"/>
      <c r="ZN2" s="300"/>
      <c r="ZO2" s="300"/>
      <c r="ZP2" s="300"/>
      <c r="ZQ2" s="300"/>
      <c r="ZR2" s="300"/>
      <c r="ZS2" s="300"/>
      <c r="ZT2" s="300"/>
      <c r="ZU2" s="300"/>
      <c r="ZV2" s="300"/>
      <c r="ZW2" s="300"/>
      <c r="ZX2" s="300"/>
      <c r="ZY2" s="300"/>
      <c r="ZZ2" s="300"/>
      <c r="AAA2" s="300"/>
      <c r="AAB2" s="300"/>
      <c r="AAC2" s="300"/>
      <c r="AAD2" s="300"/>
      <c r="AAE2" s="300"/>
      <c r="AAF2" s="300"/>
      <c r="AAG2" s="300"/>
      <c r="AAH2" s="300"/>
      <c r="AAI2" s="300"/>
      <c r="AAJ2" s="300"/>
      <c r="AAK2" s="300"/>
      <c r="AAL2" s="300"/>
      <c r="AAM2" s="300"/>
      <c r="AAN2" s="300"/>
      <c r="AAO2" s="300"/>
      <c r="AAP2" s="300"/>
      <c r="AAQ2" s="300"/>
      <c r="AAR2" s="300"/>
      <c r="AAS2" s="300"/>
      <c r="AAT2" s="300"/>
      <c r="AAU2" s="300"/>
      <c r="AAV2" s="300"/>
      <c r="AAW2" s="300"/>
      <c r="AAX2" s="300"/>
      <c r="AAY2" s="300"/>
      <c r="AAZ2" s="300"/>
      <c r="ABA2" s="300"/>
      <c r="ABB2" s="300"/>
      <c r="ABC2" s="300"/>
      <c r="ABD2" s="300"/>
      <c r="ABE2" s="300"/>
      <c r="ABF2" s="300"/>
      <c r="ABG2" s="300"/>
      <c r="ABH2" s="300"/>
      <c r="ABI2" s="300"/>
      <c r="ABJ2" s="300"/>
      <c r="ABK2" s="300"/>
      <c r="ABL2" s="300"/>
      <c r="ABM2" s="300"/>
      <c r="ABN2" s="300"/>
      <c r="ABO2" s="300"/>
      <c r="ABP2" s="300"/>
      <c r="ABQ2" s="300"/>
      <c r="ABR2" s="300"/>
      <c r="ABS2" s="300"/>
      <c r="ABT2" s="300"/>
      <c r="ABU2" s="300"/>
      <c r="ABV2" s="300"/>
      <c r="ABW2" s="300"/>
      <c r="ABX2" s="300"/>
      <c r="ABY2" s="300"/>
      <c r="ABZ2" s="300"/>
      <c r="ACA2" s="300"/>
      <c r="ACB2" s="300"/>
      <c r="ACC2" s="300"/>
      <c r="ACD2" s="300"/>
      <c r="ACE2" s="300"/>
      <c r="ACF2" s="300"/>
      <c r="ACG2" s="300"/>
      <c r="ACH2" s="300"/>
      <c r="ACI2" s="300"/>
      <c r="ACJ2" s="300"/>
      <c r="ACK2" s="300"/>
      <c r="ACL2" s="300"/>
      <c r="ACM2" s="300"/>
      <c r="ACN2" s="300"/>
      <c r="ACO2" s="300"/>
      <c r="ACP2" s="300"/>
      <c r="ACQ2" s="300"/>
      <c r="ACR2" s="300"/>
      <c r="ACS2" s="300"/>
      <c r="ACT2" s="300"/>
      <c r="ACU2" s="300"/>
      <c r="ACV2" s="300"/>
      <c r="ACW2" s="300"/>
      <c r="ACX2" s="300"/>
      <c r="ACY2" s="300"/>
      <c r="ACZ2" s="300"/>
      <c r="ADA2" s="300"/>
      <c r="ADB2" s="300"/>
      <c r="ADC2" s="300"/>
      <c r="ADD2" s="300"/>
      <c r="ADE2" s="300"/>
      <c r="ADF2" s="300"/>
      <c r="ADG2" s="300"/>
      <c r="ADH2" s="300"/>
      <c r="ADI2" s="300"/>
      <c r="ADJ2" s="300"/>
      <c r="ADK2" s="300"/>
      <c r="ADL2" s="300"/>
      <c r="ADM2" s="300"/>
      <c r="ADN2" s="300"/>
      <c r="ADO2" s="300"/>
      <c r="ADP2" s="300"/>
      <c r="ADQ2" s="300"/>
      <c r="ADR2" s="300"/>
      <c r="ADS2" s="300"/>
      <c r="ADT2" s="300"/>
      <c r="ADU2" s="300"/>
      <c r="ADV2" s="300"/>
      <c r="ADW2" s="300"/>
      <c r="ADX2" s="300"/>
      <c r="ADY2" s="300"/>
      <c r="ADZ2" s="300"/>
      <c r="AEA2" s="300"/>
      <c r="AEB2" s="300"/>
      <c r="AEC2" s="300"/>
      <c r="AED2" s="300"/>
      <c r="AEE2" s="300"/>
      <c r="AEF2" s="300"/>
      <c r="AEG2" s="300"/>
      <c r="AEH2" s="300"/>
      <c r="AEI2" s="300"/>
      <c r="AEJ2" s="300"/>
      <c r="AEK2" s="300"/>
      <c r="AEL2" s="300"/>
      <c r="AEM2" s="300"/>
      <c r="AEN2" s="300"/>
      <c r="AEO2" s="300"/>
      <c r="AEP2" s="300"/>
      <c r="AEQ2" s="300"/>
      <c r="AER2" s="300"/>
      <c r="AES2" s="300"/>
      <c r="AET2" s="300"/>
      <c r="AEU2" s="300"/>
      <c r="AEV2" s="300"/>
      <c r="AEW2" s="300"/>
      <c r="AEX2" s="300"/>
      <c r="AEY2" s="300"/>
      <c r="AEZ2" s="300"/>
      <c r="AFA2" s="300"/>
      <c r="AFB2" s="300"/>
      <c r="AFC2" s="300"/>
      <c r="AFD2" s="300"/>
      <c r="AFE2" s="300"/>
      <c r="AFF2" s="300"/>
      <c r="AFG2" s="300"/>
      <c r="AFH2" s="300"/>
      <c r="AFI2" s="300"/>
      <c r="AFJ2" s="300"/>
      <c r="AFK2" s="300"/>
      <c r="AFL2" s="300"/>
      <c r="AFM2" s="300"/>
      <c r="AFN2" s="300"/>
      <c r="AFO2" s="300"/>
      <c r="AFP2" s="300"/>
      <c r="AFQ2" s="300"/>
      <c r="AFR2" s="300"/>
      <c r="AFS2" s="300"/>
      <c r="AFT2" s="300"/>
      <c r="AFU2" s="300"/>
      <c r="AFV2" s="300"/>
      <c r="AFW2" s="300"/>
      <c r="AFX2" s="300"/>
      <c r="AFY2" s="300"/>
      <c r="AFZ2" s="300"/>
      <c r="AGA2" s="300"/>
      <c r="AGB2" s="300"/>
      <c r="AGC2" s="300"/>
      <c r="AGD2" s="300"/>
      <c r="AGE2" s="300"/>
      <c r="AGF2" s="300"/>
      <c r="AGG2" s="300"/>
      <c r="AGH2" s="300"/>
      <c r="AGI2" s="300"/>
      <c r="AGJ2" s="300"/>
      <c r="AGK2" s="300"/>
      <c r="AGL2" s="300"/>
      <c r="AGM2" s="300"/>
      <c r="AGN2" s="300"/>
      <c r="AGO2" s="300"/>
      <c r="AGP2" s="300"/>
      <c r="AGQ2" s="300"/>
      <c r="AGR2" s="300"/>
      <c r="AGS2" s="300"/>
      <c r="AGT2" s="300"/>
      <c r="AGU2" s="300"/>
      <c r="AGV2" s="300"/>
      <c r="AGW2" s="300"/>
      <c r="AGX2" s="300"/>
      <c r="AGY2" s="300"/>
      <c r="AGZ2" s="300"/>
      <c r="AHA2" s="300"/>
      <c r="AHB2" s="300"/>
      <c r="AHC2" s="300"/>
      <c r="AHD2" s="300"/>
      <c r="AHE2" s="300"/>
      <c r="AHF2" s="300"/>
      <c r="AHG2" s="300"/>
      <c r="AHH2" s="300"/>
      <c r="AHI2" s="300"/>
      <c r="AHJ2" s="300"/>
      <c r="AHK2" s="300"/>
      <c r="AHL2" s="300"/>
      <c r="AHM2" s="300"/>
      <c r="AHN2" s="300"/>
      <c r="AHO2" s="300"/>
      <c r="AHP2" s="300"/>
      <c r="AHQ2" s="300"/>
      <c r="AHR2" s="300"/>
      <c r="AHS2" s="300"/>
      <c r="AHT2" s="300"/>
      <c r="AHU2" s="300"/>
      <c r="AHV2" s="300"/>
      <c r="AHW2" s="300"/>
      <c r="AHX2" s="300"/>
      <c r="AHY2" s="300"/>
      <c r="AHZ2" s="300"/>
      <c r="AIA2" s="300"/>
      <c r="AIB2" s="300"/>
      <c r="AIC2" s="300"/>
      <c r="AID2" s="300"/>
      <c r="AIE2" s="300"/>
      <c r="AIF2" s="300"/>
      <c r="AIG2" s="300"/>
      <c r="AIH2" s="300"/>
      <c r="AII2" s="300"/>
      <c r="AIJ2" s="300"/>
      <c r="AIK2" s="300"/>
      <c r="AIL2" s="300"/>
      <c r="AIM2" s="300"/>
      <c r="AIN2" s="300"/>
      <c r="AIO2" s="300"/>
      <c r="AIP2" s="300"/>
      <c r="AIQ2" s="300"/>
      <c r="AIR2" s="300"/>
      <c r="AIS2" s="300"/>
      <c r="AIT2" s="300"/>
      <c r="AIU2" s="300"/>
      <c r="AIV2" s="300"/>
      <c r="AIW2" s="300"/>
      <c r="AIX2" s="300"/>
      <c r="AIY2" s="300"/>
      <c r="AIZ2" s="300"/>
      <c r="AJA2" s="300"/>
      <c r="AJB2" s="300"/>
      <c r="AJC2" s="300"/>
      <c r="AJD2" s="300"/>
      <c r="AJE2" s="300"/>
      <c r="AJF2" s="300"/>
      <c r="AJG2" s="300"/>
      <c r="AJH2" s="300"/>
      <c r="AJI2" s="300"/>
      <c r="AJJ2" s="300"/>
      <c r="AJK2" s="300"/>
      <c r="AJL2" s="300"/>
      <c r="AJM2" s="300"/>
      <c r="AJN2" s="300"/>
      <c r="AJO2" s="300"/>
      <c r="AJP2" s="300"/>
      <c r="AJQ2" s="300"/>
      <c r="AJR2" s="300"/>
      <c r="AJS2" s="300"/>
      <c r="AJT2" s="300"/>
      <c r="AJU2" s="300"/>
      <c r="AJV2" s="300"/>
      <c r="AJW2" s="300"/>
      <c r="AJX2" s="300"/>
      <c r="AJY2" s="300"/>
      <c r="AJZ2" s="300"/>
      <c r="AKA2" s="300"/>
      <c r="AKB2" s="300"/>
      <c r="AKC2" s="300"/>
      <c r="AKD2" s="300"/>
      <c r="AKE2" s="300"/>
      <c r="AKF2" s="300"/>
      <c r="AKG2" s="300"/>
      <c r="AKH2" s="300"/>
      <c r="AKI2" s="300"/>
      <c r="AKJ2" s="300"/>
      <c r="AKK2" s="300"/>
      <c r="AKL2" s="300"/>
      <c r="AKM2" s="300"/>
      <c r="AKN2" s="300"/>
      <c r="AKO2" s="300"/>
      <c r="AKP2" s="300"/>
      <c r="AKQ2" s="300"/>
      <c r="AKR2" s="300"/>
      <c r="AKS2" s="300"/>
      <c r="AKT2" s="300"/>
      <c r="AKU2" s="300"/>
      <c r="AKV2" s="300"/>
      <c r="AKW2" s="300"/>
      <c r="AKX2" s="300"/>
      <c r="AKY2" s="300"/>
      <c r="AKZ2" s="300"/>
      <c r="ALA2" s="300"/>
      <c r="ALB2" s="300"/>
      <c r="ALC2" s="300"/>
      <c r="ALD2" s="300"/>
      <c r="ALE2" s="300"/>
      <c r="ALF2" s="300"/>
      <c r="ALG2" s="300"/>
      <c r="ALH2" s="300"/>
      <c r="ALI2" s="300"/>
      <c r="ALJ2" s="300"/>
      <c r="ALK2" s="300"/>
      <c r="ALL2" s="300"/>
      <c r="ALM2" s="300"/>
      <c r="ALN2" s="300"/>
      <c r="ALO2" s="300"/>
      <c r="ALP2" s="300"/>
      <c r="ALQ2" s="300"/>
      <c r="ALR2" s="300"/>
      <c r="ALS2" s="300"/>
      <c r="ALT2" s="300"/>
      <c r="ALU2" s="300"/>
      <c r="ALV2" s="300"/>
      <c r="ALW2" s="300"/>
      <c r="ALX2" s="300"/>
      <c r="ALY2" s="300"/>
      <c r="ALZ2" s="300"/>
      <c r="AMA2" s="300"/>
      <c r="AMB2" s="300"/>
      <c r="AMC2" s="300"/>
      <c r="AMD2" s="300"/>
      <c r="AME2" s="300"/>
      <c r="AMF2" s="300"/>
      <c r="AMG2" s="300"/>
      <c r="AMH2" s="300"/>
      <c r="AMI2" s="300"/>
      <c r="AMJ2" s="300"/>
    </row>
    <row r="3" spans="1:1024" s="8" customFormat="1" ht="342.75" customHeight="1">
      <c r="A3" s="301" t="s">
        <v>3</v>
      </c>
      <c r="B3" s="301"/>
      <c r="C3" s="7"/>
      <c r="D3" s="2"/>
      <c r="E3" s="2"/>
    </row>
    <row r="4" spans="1:1024" s="10" customFormat="1" ht="25.5" customHeight="1">
      <c r="A4" s="9"/>
      <c r="B4" s="9"/>
      <c r="C4" s="9"/>
      <c r="D4" s="7"/>
      <c r="E4" s="7"/>
    </row>
    <row r="5" spans="1:1024" ht="27.75" customHeight="1">
      <c r="A5" s="300" t="s">
        <v>4</v>
      </c>
      <c r="B5" s="300"/>
      <c r="C5" s="300"/>
      <c r="D5" s="300"/>
      <c r="E5" s="300"/>
      <c r="F5" s="300"/>
    </row>
    <row r="6" spans="1:1024" ht="12.75" customHeight="1">
      <c r="A6" s="302" t="s">
        <v>5</v>
      </c>
      <c r="B6" s="302"/>
      <c r="C6" s="302"/>
      <c r="D6" s="11"/>
      <c r="E6" s="11"/>
      <c r="F6" s="12"/>
    </row>
    <row r="7" spans="1:1024" s="8" customFormat="1">
      <c r="A7" s="13" t="s">
        <v>6</v>
      </c>
      <c r="B7" s="2"/>
      <c r="C7" s="2"/>
      <c r="D7" s="2"/>
      <c r="E7" s="2"/>
    </row>
    <row r="8" spans="1:1024" s="8" customFormat="1" ht="33" customHeight="1">
      <c r="A8" s="303" t="s">
        <v>7</v>
      </c>
      <c r="B8" s="303"/>
      <c r="C8" s="2"/>
      <c r="D8" s="2"/>
      <c r="E8" s="2"/>
    </row>
    <row r="9" spans="1:1024" s="8" customFormat="1" ht="36.75" customHeight="1">
      <c r="A9" s="304" t="s">
        <v>8</v>
      </c>
      <c r="B9" s="304"/>
      <c r="C9" s="2"/>
      <c r="D9" s="2"/>
      <c r="E9" s="2"/>
    </row>
    <row r="10" spans="1:1024" s="8" customFormat="1">
      <c r="A10" s="14"/>
      <c r="B10" s="2"/>
      <c r="C10" s="2"/>
      <c r="D10" s="2"/>
      <c r="E10" s="2"/>
    </row>
    <row r="11" spans="1:1024" s="15" customFormat="1" ht="15" customHeight="1">
      <c r="A11" s="13" t="s">
        <v>9</v>
      </c>
      <c r="B11" s="14"/>
      <c r="C11" s="14"/>
      <c r="D11" s="14"/>
      <c r="E11" s="14"/>
    </row>
    <row r="12" spans="1:1024" s="8" customFormat="1" ht="165" customHeight="1">
      <c r="A12" s="304" t="s">
        <v>10</v>
      </c>
      <c r="B12" s="304"/>
      <c r="C12" s="14"/>
      <c r="D12" s="14"/>
      <c r="E12" s="2"/>
    </row>
    <row r="13" spans="1:1024" s="8" customFormat="1" ht="14.25" customHeight="1">
      <c r="A13" s="16"/>
      <c r="B13" s="16"/>
      <c r="C13" s="2"/>
      <c r="D13" s="2"/>
      <c r="E13" s="2"/>
    </row>
    <row r="14" spans="1:1024" s="8" customFormat="1">
      <c r="A14" s="13" t="s">
        <v>11</v>
      </c>
      <c r="B14" s="2"/>
      <c r="C14" s="2"/>
      <c r="D14" s="2"/>
      <c r="E14" s="2"/>
    </row>
    <row r="15" spans="1:1024" s="8" customFormat="1" ht="46.5" customHeight="1">
      <c r="A15" s="304" t="s">
        <v>12</v>
      </c>
      <c r="B15" s="304"/>
      <c r="C15" s="2"/>
      <c r="D15" s="2"/>
      <c r="E15" s="2"/>
    </row>
    <row r="16" spans="1:1024" s="8" customFormat="1" ht="30.75" customHeight="1">
      <c r="A16" s="304" t="s">
        <v>13</v>
      </c>
      <c r="B16" s="304"/>
      <c r="C16" s="2"/>
      <c r="D16" s="2"/>
      <c r="E16" s="2"/>
    </row>
    <row r="17" spans="1:15" s="8" customFormat="1" ht="97.5" customHeight="1">
      <c r="A17" s="304" t="s">
        <v>14</v>
      </c>
      <c r="B17" s="304"/>
      <c r="C17" s="14"/>
      <c r="D17" s="14"/>
      <c r="E17" s="14"/>
      <c r="F17" s="15"/>
      <c r="G17" s="15"/>
      <c r="H17" s="15"/>
      <c r="I17" s="15"/>
      <c r="J17" s="15"/>
      <c r="K17" s="15"/>
      <c r="L17" s="15"/>
      <c r="M17" s="15"/>
    </row>
    <row r="18" spans="1:15" s="8" customFormat="1" ht="14.25" customHeight="1">
      <c r="A18" s="16"/>
      <c r="B18" s="16"/>
      <c r="C18" s="16"/>
      <c r="D18" s="16"/>
      <c r="E18" s="16"/>
      <c r="F18" s="17"/>
      <c r="G18" s="17"/>
      <c r="H18" s="17"/>
      <c r="I18" s="17"/>
      <c r="J18" s="17"/>
      <c r="K18" s="17"/>
      <c r="L18" s="17"/>
      <c r="M18" s="17"/>
    </row>
    <row r="19" spans="1:15" s="15" customFormat="1" ht="15" customHeight="1">
      <c r="A19" s="13" t="s">
        <v>15</v>
      </c>
      <c r="B19" s="14"/>
      <c r="C19" s="14"/>
      <c r="D19" s="14"/>
      <c r="E19" s="14"/>
    </row>
    <row r="20" spans="1:15" s="8" customFormat="1" ht="300" customHeight="1">
      <c r="A20" s="305" t="s">
        <v>16</v>
      </c>
      <c r="B20" s="305"/>
      <c r="C20" s="18"/>
      <c r="D20" s="18"/>
      <c r="E20" s="18"/>
      <c r="F20" s="19"/>
      <c r="G20" s="19"/>
      <c r="H20" s="19"/>
      <c r="I20" s="19"/>
      <c r="J20" s="19"/>
      <c r="K20" s="19"/>
      <c r="L20" s="19"/>
      <c r="M20" s="19"/>
      <c r="N20" s="19"/>
      <c r="O20" s="19"/>
    </row>
    <row r="21" spans="1:15" s="8" customFormat="1" ht="15">
      <c r="A21" s="20"/>
      <c r="B21" s="20"/>
      <c r="C21" s="20"/>
      <c r="D21" s="20"/>
      <c r="E21" s="20"/>
      <c r="F21" s="21"/>
      <c r="G21" s="21"/>
      <c r="H21" s="21"/>
      <c r="I21" s="21"/>
      <c r="J21" s="21"/>
      <c r="K21" s="21"/>
      <c r="L21" s="21"/>
      <c r="M21" s="21"/>
      <c r="N21" s="21"/>
      <c r="O21" s="21"/>
    </row>
    <row r="22" spans="1:15" s="8" customFormat="1" ht="18.75" customHeight="1">
      <c r="A22" s="306" t="s">
        <v>17</v>
      </c>
      <c r="B22" s="22" t="s">
        <v>18</v>
      </c>
      <c r="C22" s="2"/>
      <c r="D22" s="2"/>
      <c r="E22" s="20"/>
      <c r="F22" s="21"/>
      <c r="G22" s="21"/>
      <c r="H22" s="21"/>
      <c r="I22" s="21"/>
      <c r="J22" s="21"/>
      <c r="K22" s="21"/>
      <c r="L22" s="21"/>
      <c r="M22" s="21"/>
      <c r="N22" s="21"/>
      <c r="O22" s="21"/>
    </row>
    <row r="23" spans="1:15" s="8" customFormat="1" ht="81.75" customHeight="1">
      <c r="A23" s="306"/>
      <c r="B23" s="23" t="s">
        <v>19</v>
      </c>
      <c r="C23" s="2"/>
      <c r="D23" s="2"/>
      <c r="E23" s="20"/>
      <c r="F23" s="21"/>
      <c r="G23" s="21"/>
      <c r="H23" s="21"/>
      <c r="I23" s="21"/>
      <c r="J23" s="21"/>
      <c r="K23" s="21"/>
      <c r="L23" s="21"/>
      <c r="M23" s="21"/>
      <c r="N23" s="21"/>
      <c r="O23" s="21"/>
    </row>
    <row r="24" spans="1:15" s="8" customFormat="1" ht="15">
      <c r="A24" s="24" t="s">
        <v>20</v>
      </c>
      <c r="B24" s="25" t="s">
        <v>21</v>
      </c>
      <c r="C24" s="20"/>
      <c r="D24" s="20"/>
      <c r="E24" s="20"/>
      <c r="F24" s="21"/>
      <c r="G24" s="21"/>
      <c r="H24" s="21"/>
      <c r="I24" s="21"/>
      <c r="J24" s="21"/>
      <c r="K24" s="21"/>
      <c r="L24" s="21"/>
      <c r="M24" s="21"/>
      <c r="N24" s="21"/>
      <c r="O24" s="21"/>
    </row>
    <row r="25" spans="1:15" s="8" customFormat="1" ht="49.5" customHeight="1">
      <c r="A25" s="24" t="s">
        <v>22</v>
      </c>
      <c r="B25" s="25" t="s">
        <v>23</v>
      </c>
      <c r="C25" s="20"/>
      <c r="D25" s="20"/>
      <c r="E25" s="20"/>
      <c r="F25" s="21"/>
      <c r="G25" s="21"/>
      <c r="H25" s="21"/>
      <c r="I25" s="21"/>
      <c r="J25" s="21"/>
      <c r="K25" s="21"/>
      <c r="L25" s="21"/>
      <c r="M25" s="21"/>
      <c r="N25" s="21"/>
      <c r="O25" s="21"/>
    </row>
    <row r="26" spans="1:15" s="8" customFormat="1" ht="27" customHeight="1">
      <c r="A26" s="307" t="s">
        <v>24</v>
      </c>
      <c r="B26" s="307"/>
      <c r="C26" s="20"/>
      <c r="D26" s="20"/>
      <c r="E26" s="20"/>
      <c r="F26" s="21"/>
      <c r="G26" s="21"/>
      <c r="H26" s="21"/>
      <c r="I26" s="21"/>
      <c r="J26" s="21"/>
      <c r="K26" s="21"/>
      <c r="L26" s="21"/>
      <c r="M26" s="21"/>
      <c r="N26" s="21"/>
      <c r="O26" s="21"/>
    </row>
    <row r="27" spans="1:15" s="8" customFormat="1" ht="61.5" customHeight="1">
      <c r="A27" s="308" t="s">
        <v>25</v>
      </c>
      <c r="B27" s="308"/>
      <c r="C27" s="26"/>
      <c r="D27" s="26"/>
      <c r="E27" s="26"/>
      <c r="F27" s="21"/>
      <c r="G27" s="21"/>
      <c r="H27" s="21"/>
      <c r="I27" s="21"/>
      <c r="J27" s="21"/>
      <c r="K27" s="21"/>
      <c r="L27" s="21"/>
      <c r="M27" s="21"/>
      <c r="N27" s="21"/>
      <c r="O27" s="21"/>
    </row>
    <row r="28" spans="1:15" s="8" customFormat="1" ht="18" customHeight="1">
      <c r="A28" s="307" t="s">
        <v>26</v>
      </c>
      <c r="B28" s="307"/>
      <c r="C28" s="307"/>
      <c r="D28" s="307"/>
      <c r="E28" s="20"/>
      <c r="F28" s="21"/>
      <c r="G28" s="21"/>
      <c r="H28" s="21"/>
      <c r="I28" s="21"/>
      <c r="J28" s="21"/>
      <c r="K28" s="21"/>
      <c r="L28" s="21"/>
      <c r="M28" s="21"/>
      <c r="N28" s="21"/>
      <c r="O28" s="21"/>
    </row>
    <row r="29" spans="1:15" s="27" customFormat="1" ht="21" customHeight="1">
      <c r="A29" s="27" t="s">
        <v>27</v>
      </c>
    </row>
    <row r="30" spans="1:15" s="8" customFormat="1" ht="18" customHeight="1">
      <c r="A30" s="306" t="s">
        <v>28</v>
      </c>
      <c r="B30" s="22" t="s">
        <v>18</v>
      </c>
      <c r="C30" s="2"/>
      <c r="D30" s="2"/>
      <c r="E30" s="20"/>
      <c r="F30" s="21"/>
      <c r="G30" s="21"/>
      <c r="H30" s="21"/>
      <c r="I30" s="21"/>
      <c r="J30" s="21"/>
      <c r="K30" s="21"/>
      <c r="L30" s="21"/>
      <c r="M30" s="21"/>
      <c r="N30" s="21"/>
      <c r="O30" s="21"/>
    </row>
    <row r="31" spans="1:15" s="8" customFormat="1" ht="37.5" customHeight="1">
      <c r="A31" s="306"/>
      <c r="B31" s="22" t="s">
        <v>29</v>
      </c>
      <c r="C31" s="2"/>
      <c r="D31" s="2"/>
      <c r="E31" s="20"/>
      <c r="F31" s="21"/>
      <c r="G31" s="21"/>
      <c r="H31" s="21"/>
      <c r="I31" s="21"/>
      <c r="J31" s="21"/>
      <c r="K31" s="21"/>
      <c r="L31" s="21"/>
      <c r="M31" s="21"/>
      <c r="N31" s="21"/>
      <c r="O31" s="21"/>
    </row>
    <row r="32" spans="1:15" s="8" customFormat="1" ht="18.75" customHeight="1">
      <c r="A32" s="28" t="s">
        <v>20</v>
      </c>
      <c r="B32" s="25" t="s">
        <v>21</v>
      </c>
      <c r="C32" s="29"/>
      <c r="D32" s="29"/>
      <c r="E32" s="20"/>
      <c r="F32" s="21"/>
      <c r="G32" s="21"/>
      <c r="H32" s="21"/>
      <c r="I32" s="21"/>
      <c r="J32" s="21"/>
      <c r="K32" s="21"/>
      <c r="L32" s="21"/>
      <c r="M32" s="21"/>
      <c r="N32" s="21"/>
      <c r="O32" s="21"/>
    </row>
    <row r="33" spans="1:1024" s="8" customFormat="1" ht="108.75" customHeight="1">
      <c r="A33" s="24" t="s">
        <v>30</v>
      </c>
      <c r="B33" s="25" t="s">
        <v>31</v>
      </c>
      <c r="C33" s="29"/>
      <c r="D33" s="29"/>
      <c r="E33" s="20"/>
      <c r="F33" s="21"/>
      <c r="G33" s="21"/>
      <c r="H33" s="21"/>
      <c r="I33" s="21"/>
      <c r="J33" s="21"/>
      <c r="K33" s="21"/>
      <c r="L33" s="21"/>
      <c r="M33" s="21"/>
      <c r="N33" s="21"/>
      <c r="O33" s="21"/>
    </row>
    <row r="34" spans="1:1024" s="8" customFormat="1" ht="36.75" customHeight="1">
      <c r="A34" s="307" t="s">
        <v>32</v>
      </c>
      <c r="B34" s="307"/>
      <c r="C34" s="307"/>
      <c r="D34" s="307"/>
      <c r="E34" s="20"/>
      <c r="F34" s="21"/>
      <c r="G34" s="21"/>
      <c r="H34" s="21"/>
      <c r="I34" s="21"/>
      <c r="J34" s="21"/>
      <c r="K34" s="21"/>
      <c r="L34" s="21"/>
      <c r="M34" s="21"/>
      <c r="N34" s="21"/>
      <c r="O34" s="21"/>
    </row>
    <row r="35" spans="1:1024" s="31" customFormat="1" ht="61.5" customHeight="1">
      <c r="A35" s="309" t="s">
        <v>33</v>
      </c>
      <c r="B35" s="309"/>
      <c r="C35" s="26"/>
      <c r="D35" s="26"/>
      <c r="E35" s="30"/>
    </row>
    <row r="36" spans="1:1024" s="6" customFormat="1" ht="45.75" customHeight="1">
      <c r="A36" s="300" t="s">
        <v>34</v>
      </c>
      <c r="B36" s="300"/>
      <c r="C36" s="300"/>
      <c r="D36" s="300"/>
      <c r="E36" s="300"/>
      <c r="F36" s="300"/>
      <c r="G36" s="300"/>
      <c r="H36" s="300"/>
      <c r="I36" s="300"/>
      <c r="J36" s="300"/>
      <c r="K36" s="300"/>
      <c r="L36" s="300"/>
      <c r="M36" s="300"/>
      <c r="N36" s="300"/>
      <c r="O36" s="300"/>
      <c r="P36" s="300"/>
      <c r="Q36" s="300"/>
      <c r="R36" s="300"/>
      <c r="S36" s="300"/>
      <c r="T36" s="300"/>
      <c r="U36" s="300"/>
      <c r="V36" s="300"/>
      <c r="W36" s="300"/>
      <c r="X36" s="300"/>
      <c r="Y36" s="300"/>
      <c r="Z36" s="300"/>
      <c r="AA36" s="300"/>
      <c r="AB36" s="300"/>
      <c r="AC36" s="300"/>
      <c r="AD36" s="300"/>
      <c r="AE36" s="300"/>
      <c r="AF36" s="300"/>
      <c r="AG36" s="300"/>
      <c r="AH36" s="300"/>
      <c r="AI36" s="300"/>
      <c r="AJ36" s="300"/>
      <c r="AK36" s="300"/>
      <c r="AL36" s="300"/>
      <c r="AM36" s="300"/>
      <c r="AN36" s="300"/>
      <c r="AO36" s="300"/>
      <c r="AP36" s="300"/>
      <c r="AQ36" s="300"/>
      <c r="AR36" s="300"/>
      <c r="AS36" s="300"/>
      <c r="AT36" s="300"/>
      <c r="AU36" s="300"/>
      <c r="AV36" s="300"/>
      <c r="AW36" s="300"/>
      <c r="AX36" s="300"/>
      <c r="AY36" s="300"/>
      <c r="AZ36" s="300"/>
      <c r="BA36" s="300"/>
      <c r="BB36" s="300"/>
      <c r="BC36" s="300"/>
      <c r="BD36" s="300"/>
      <c r="BE36" s="300"/>
      <c r="BF36" s="300"/>
      <c r="BG36" s="300"/>
      <c r="BH36" s="300"/>
      <c r="BI36" s="300"/>
      <c r="BJ36" s="300"/>
      <c r="BK36" s="300"/>
      <c r="BL36" s="300"/>
      <c r="BM36" s="300"/>
      <c r="BN36" s="300"/>
      <c r="BO36" s="300"/>
      <c r="BP36" s="300"/>
      <c r="BQ36" s="300"/>
      <c r="BR36" s="300"/>
      <c r="BS36" s="300"/>
      <c r="BT36" s="300"/>
      <c r="BU36" s="300"/>
      <c r="BV36" s="300"/>
      <c r="BW36" s="300"/>
      <c r="BX36" s="300"/>
      <c r="BY36" s="300"/>
      <c r="BZ36" s="300"/>
      <c r="CA36" s="300"/>
      <c r="CB36" s="300"/>
      <c r="CC36" s="300"/>
      <c r="CD36" s="300"/>
      <c r="CE36" s="300"/>
      <c r="CF36" s="300"/>
      <c r="CG36" s="300"/>
      <c r="CH36" s="300"/>
      <c r="CI36" s="300"/>
      <c r="CJ36" s="300"/>
      <c r="CK36" s="300"/>
      <c r="CL36" s="300"/>
      <c r="CM36" s="300"/>
      <c r="CN36" s="300"/>
      <c r="CO36" s="300"/>
      <c r="CP36" s="300"/>
      <c r="CQ36" s="300"/>
      <c r="CR36" s="300"/>
      <c r="CS36" s="300"/>
      <c r="CT36" s="300"/>
      <c r="CU36" s="300"/>
      <c r="CV36" s="300"/>
      <c r="CW36" s="300"/>
      <c r="CX36" s="300"/>
      <c r="CY36" s="300"/>
      <c r="CZ36" s="300"/>
      <c r="DA36" s="300"/>
      <c r="DB36" s="300"/>
      <c r="DC36" s="300"/>
      <c r="DD36" s="300"/>
      <c r="DE36" s="300"/>
      <c r="DF36" s="300"/>
      <c r="DG36" s="300"/>
      <c r="DH36" s="300"/>
      <c r="DI36" s="300"/>
      <c r="DJ36" s="300"/>
      <c r="DK36" s="300"/>
      <c r="DL36" s="300"/>
      <c r="DM36" s="300"/>
      <c r="DN36" s="300"/>
      <c r="DO36" s="300"/>
      <c r="DP36" s="300"/>
      <c r="DQ36" s="300"/>
      <c r="DR36" s="300"/>
      <c r="DS36" s="300"/>
      <c r="DT36" s="300"/>
      <c r="DU36" s="300"/>
      <c r="DV36" s="300"/>
      <c r="DW36" s="300"/>
      <c r="DX36" s="300"/>
      <c r="DY36" s="300"/>
      <c r="DZ36" s="300"/>
      <c r="EA36" s="300"/>
      <c r="EB36" s="300"/>
      <c r="EC36" s="300"/>
      <c r="ED36" s="300"/>
      <c r="EE36" s="300"/>
      <c r="EF36" s="300"/>
      <c r="EG36" s="300"/>
      <c r="EH36" s="300"/>
      <c r="EI36" s="300"/>
      <c r="EJ36" s="300"/>
      <c r="EK36" s="300"/>
      <c r="EL36" s="300"/>
      <c r="EM36" s="300"/>
      <c r="EN36" s="300"/>
      <c r="EO36" s="300"/>
      <c r="EP36" s="300"/>
      <c r="EQ36" s="300"/>
      <c r="ER36" s="300"/>
      <c r="ES36" s="300"/>
      <c r="ET36" s="300"/>
      <c r="EU36" s="300"/>
      <c r="EV36" s="300"/>
      <c r="EW36" s="300"/>
      <c r="EX36" s="300"/>
      <c r="EY36" s="300"/>
      <c r="EZ36" s="300"/>
      <c r="FA36" s="300"/>
      <c r="FB36" s="300"/>
      <c r="FC36" s="300"/>
      <c r="FD36" s="300"/>
      <c r="FE36" s="300"/>
      <c r="FF36" s="300"/>
      <c r="FG36" s="300"/>
      <c r="FH36" s="300"/>
      <c r="FI36" s="300"/>
      <c r="FJ36" s="300"/>
      <c r="FK36" s="300"/>
      <c r="FL36" s="300"/>
      <c r="FM36" s="300"/>
      <c r="FN36" s="300"/>
      <c r="FO36" s="300"/>
      <c r="FP36" s="300"/>
      <c r="FQ36" s="300"/>
      <c r="FR36" s="300"/>
      <c r="FS36" s="300"/>
      <c r="FT36" s="300"/>
      <c r="FU36" s="300"/>
      <c r="FV36" s="300"/>
      <c r="FW36" s="300"/>
      <c r="FX36" s="300"/>
      <c r="FY36" s="300"/>
      <c r="FZ36" s="300"/>
      <c r="GA36" s="300"/>
      <c r="GB36" s="300"/>
      <c r="GC36" s="300"/>
      <c r="GD36" s="300"/>
      <c r="GE36" s="300"/>
      <c r="GF36" s="300"/>
      <c r="GG36" s="300"/>
      <c r="GH36" s="300"/>
      <c r="GI36" s="300"/>
      <c r="GJ36" s="300"/>
      <c r="GK36" s="300"/>
      <c r="GL36" s="300"/>
      <c r="GM36" s="300"/>
      <c r="GN36" s="300"/>
      <c r="GO36" s="300"/>
      <c r="GP36" s="300"/>
      <c r="GQ36" s="300"/>
      <c r="GR36" s="300"/>
      <c r="GS36" s="300"/>
      <c r="GT36" s="300"/>
      <c r="GU36" s="300"/>
      <c r="GV36" s="300"/>
      <c r="GW36" s="300"/>
      <c r="GX36" s="300"/>
      <c r="GY36" s="300"/>
      <c r="GZ36" s="300"/>
      <c r="HA36" s="300"/>
      <c r="HB36" s="300"/>
      <c r="HC36" s="300"/>
      <c r="HD36" s="300"/>
      <c r="HE36" s="300"/>
      <c r="HF36" s="300"/>
      <c r="HG36" s="300"/>
      <c r="HH36" s="300"/>
      <c r="HI36" s="300"/>
      <c r="HJ36" s="300"/>
      <c r="HK36" s="300"/>
      <c r="HL36" s="300"/>
      <c r="HM36" s="300"/>
      <c r="HN36" s="300"/>
      <c r="HO36" s="300"/>
      <c r="HP36" s="300"/>
      <c r="HQ36" s="300"/>
      <c r="HR36" s="300"/>
      <c r="HS36" s="300"/>
      <c r="HT36" s="300"/>
      <c r="HU36" s="300"/>
      <c r="HV36" s="300"/>
      <c r="HW36" s="300"/>
      <c r="HX36" s="300"/>
      <c r="HY36" s="300"/>
      <c r="HZ36" s="300"/>
      <c r="IA36" s="300"/>
      <c r="IB36" s="300"/>
      <c r="IC36" s="300"/>
      <c r="ID36" s="300"/>
      <c r="IE36" s="300"/>
      <c r="IF36" s="300"/>
      <c r="IG36" s="300"/>
      <c r="IH36" s="300"/>
      <c r="II36" s="300"/>
      <c r="IJ36" s="300"/>
      <c r="IK36" s="300"/>
      <c r="IL36" s="300"/>
      <c r="IM36" s="300"/>
      <c r="IN36" s="300"/>
      <c r="IO36" s="300"/>
      <c r="IP36" s="300"/>
      <c r="IQ36" s="300"/>
      <c r="IR36" s="300"/>
      <c r="IS36" s="300"/>
      <c r="IT36" s="300"/>
      <c r="IU36" s="300"/>
      <c r="IV36" s="300"/>
      <c r="IW36" s="300"/>
      <c r="IX36" s="300"/>
      <c r="IY36" s="300"/>
      <c r="IZ36" s="300"/>
      <c r="JA36" s="300"/>
      <c r="JB36" s="300"/>
      <c r="JC36" s="300"/>
      <c r="JD36" s="300"/>
      <c r="JE36" s="300"/>
      <c r="JF36" s="300"/>
      <c r="JG36" s="300"/>
      <c r="JH36" s="300"/>
      <c r="JI36" s="300"/>
      <c r="JJ36" s="300"/>
      <c r="JK36" s="300"/>
      <c r="JL36" s="300"/>
      <c r="JM36" s="300"/>
      <c r="JN36" s="300"/>
      <c r="JO36" s="300"/>
      <c r="JP36" s="300"/>
      <c r="JQ36" s="300"/>
      <c r="JR36" s="300"/>
      <c r="JS36" s="300"/>
      <c r="JT36" s="300"/>
      <c r="JU36" s="300"/>
      <c r="JV36" s="300"/>
      <c r="JW36" s="300"/>
      <c r="JX36" s="300"/>
      <c r="JY36" s="300"/>
      <c r="JZ36" s="300"/>
      <c r="KA36" s="300"/>
      <c r="KB36" s="300"/>
      <c r="KC36" s="300"/>
      <c r="KD36" s="300"/>
      <c r="KE36" s="300"/>
      <c r="KF36" s="300"/>
      <c r="KG36" s="300"/>
      <c r="KH36" s="300"/>
      <c r="KI36" s="300"/>
      <c r="KJ36" s="300"/>
      <c r="KK36" s="300"/>
      <c r="KL36" s="300"/>
      <c r="KM36" s="300"/>
      <c r="KN36" s="300"/>
      <c r="KO36" s="300"/>
      <c r="KP36" s="300"/>
      <c r="KQ36" s="300"/>
      <c r="KR36" s="300"/>
      <c r="KS36" s="300"/>
      <c r="KT36" s="300"/>
      <c r="KU36" s="300"/>
      <c r="KV36" s="300"/>
      <c r="KW36" s="300"/>
      <c r="KX36" s="300"/>
      <c r="KY36" s="300"/>
      <c r="KZ36" s="300"/>
      <c r="LA36" s="300"/>
      <c r="LB36" s="300"/>
      <c r="LC36" s="300"/>
      <c r="LD36" s="300"/>
      <c r="LE36" s="300"/>
      <c r="LF36" s="300"/>
      <c r="LG36" s="300"/>
      <c r="LH36" s="300"/>
      <c r="LI36" s="300"/>
      <c r="LJ36" s="300"/>
      <c r="LK36" s="300"/>
      <c r="LL36" s="300"/>
      <c r="LM36" s="300"/>
      <c r="LN36" s="300"/>
      <c r="LO36" s="300"/>
      <c r="LP36" s="300"/>
      <c r="LQ36" s="300"/>
      <c r="LR36" s="300"/>
      <c r="LS36" s="300"/>
      <c r="LT36" s="300"/>
      <c r="LU36" s="300"/>
      <c r="LV36" s="300"/>
      <c r="LW36" s="300"/>
      <c r="LX36" s="300"/>
      <c r="LY36" s="300"/>
      <c r="LZ36" s="300"/>
      <c r="MA36" s="300"/>
      <c r="MB36" s="300"/>
      <c r="MC36" s="300"/>
      <c r="MD36" s="300"/>
      <c r="ME36" s="300"/>
      <c r="MF36" s="300"/>
      <c r="MG36" s="300"/>
      <c r="MH36" s="300"/>
      <c r="MI36" s="300"/>
      <c r="MJ36" s="300"/>
      <c r="MK36" s="300"/>
      <c r="ML36" s="300"/>
      <c r="MM36" s="300"/>
      <c r="MN36" s="300"/>
      <c r="MO36" s="300"/>
      <c r="MP36" s="300"/>
      <c r="MQ36" s="300"/>
      <c r="MR36" s="300"/>
      <c r="MS36" s="300"/>
      <c r="MT36" s="300"/>
      <c r="MU36" s="300"/>
      <c r="MV36" s="300"/>
      <c r="MW36" s="300"/>
      <c r="MX36" s="300"/>
      <c r="MY36" s="300"/>
      <c r="MZ36" s="300"/>
      <c r="NA36" s="300"/>
      <c r="NB36" s="300"/>
      <c r="NC36" s="300"/>
      <c r="ND36" s="300"/>
      <c r="NE36" s="300"/>
      <c r="NF36" s="300"/>
      <c r="NG36" s="300"/>
      <c r="NH36" s="300"/>
      <c r="NI36" s="300"/>
      <c r="NJ36" s="300"/>
      <c r="NK36" s="300"/>
      <c r="NL36" s="300"/>
      <c r="NM36" s="300"/>
      <c r="NN36" s="300"/>
      <c r="NO36" s="300"/>
      <c r="NP36" s="300"/>
      <c r="NQ36" s="300"/>
      <c r="NR36" s="300"/>
      <c r="NS36" s="300"/>
      <c r="NT36" s="300"/>
      <c r="NU36" s="300"/>
      <c r="NV36" s="300"/>
      <c r="NW36" s="300"/>
      <c r="NX36" s="300"/>
      <c r="NY36" s="300"/>
      <c r="NZ36" s="300"/>
      <c r="OA36" s="300"/>
      <c r="OB36" s="300"/>
      <c r="OC36" s="300"/>
      <c r="OD36" s="300"/>
      <c r="OE36" s="300"/>
      <c r="OF36" s="300"/>
      <c r="OG36" s="300"/>
      <c r="OH36" s="300"/>
      <c r="OI36" s="300"/>
      <c r="OJ36" s="300"/>
      <c r="OK36" s="300"/>
      <c r="OL36" s="300"/>
      <c r="OM36" s="300"/>
      <c r="ON36" s="300"/>
      <c r="OO36" s="300"/>
      <c r="OP36" s="300"/>
      <c r="OQ36" s="300"/>
      <c r="OR36" s="300"/>
      <c r="OS36" s="300"/>
      <c r="OT36" s="300"/>
      <c r="OU36" s="300"/>
      <c r="OV36" s="300"/>
      <c r="OW36" s="300"/>
      <c r="OX36" s="300"/>
      <c r="OY36" s="300"/>
      <c r="OZ36" s="300"/>
      <c r="PA36" s="300"/>
      <c r="PB36" s="300"/>
      <c r="PC36" s="300"/>
      <c r="PD36" s="300"/>
      <c r="PE36" s="300"/>
      <c r="PF36" s="300"/>
      <c r="PG36" s="300"/>
      <c r="PH36" s="300"/>
      <c r="PI36" s="300"/>
      <c r="PJ36" s="300"/>
      <c r="PK36" s="300"/>
      <c r="PL36" s="300"/>
      <c r="PM36" s="300"/>
      <c r="PN36" s="300"/>
      <c r="PO36" s="300"/>
      <c r="PP36" s="300"/>
      <c r="PQ36" s="300"/>
      <c r="PR36" s="300"/>
      <c r="PS36" s="300"/>
      <c r="PT36" s="300"/>
      <c r="PU36" s="300"/>
      <c r="PV36" s="300"/>
      <c r="PW36" s="300"/>
      <c r="PX36" s="300"/>
      <c r="PY36" s="300"/>
      <c r="PZ36" s="300"/>
      <c r="QA36" s="300"/>
      <c r="QB36" s="300"/>
      <c r="QC36" s="300"/>
      <c r="QD36" s="300"/>
      <c r="QE36" s="300"/>
      <c r="QF36" s="300"/>
      <c r="QG36" s="300"/>
      <c r="QH36" s="300"/>
      <c r="QI36" s="300"/>
      <c r="QJ36" s="300"/>
      <c r="QK36" s="300"/>
      <c r="QL36" s="300"/>
      <c r="QM36" s="300"/>
      <c r="QN36" s="300"/>
      <c r="QO36" s="300"/>
      <c r="QP36" s="300"/>
      <c r="QQ36" s="300"/>
      <c r="QR36" s="300"/>
      <c r="QS36" s="300"/>
      <c r="QT36" s="300"/>
      <c r="QU36" s="300"/>
      <c r="QV36" s="300"/>
      <c r="QW36" s="300"/>
      <c r="QX36" s="300"/>
      <c r="QY36" s="300"/>
      <c r="QZ36" s="300"/>
      <c r="RA36" s="300"/>
      <c r="RB36" s="300"/>
      <c r="RC36" s="300"/>
      <c r="RD36" s="300"/>
      <c r="RE36" s="300"/>
      <c r="RF36" s="300"/>
      <c r="RG36" s="300"/>
      <c r="RH36" s="300"/>
      <c r="RI36" s="300"/>
      <c r="RJ36" s="300"/>
      <c r="RK36" s="300"/>
      <c r="RL36" s="300"/>
      <c r="RM36" s="300"/>
      <c r="RN36" s="300"/>
      <c r="RO36" s="300"/>
      <c r="RP36" s="300"/>
      <c r="RQ36" s="300"/>
      <c r="RR36" s="300"/>
      <c r="RS36" s="300"/>
      <c r="RT36" s="300"/>
      <c r="RU36" s="300"/>
      <c r="RV36" s="300"/>
      <c r="RW36" s="300"/>
      <c r="RX36" s="300"/>
      <c r="RY36" s="300"/>
      <c r="RZ36" s="300"/>
      <c r="SA36" s="300"/>
      <c r="SB36" s="300"/>
      <c r="SC36" s="300"/>
      <c r="SD36" s="300"/>
      <c r="SE36" s="300"/>
      <c r="SF36" s="300"/>
      <c r="SG36" s="300"/>
      <c r="SH36" s="300"/>
      <c r="SI36" s="300"/>
      <c r="SJ36" s="300"/>
      <c r="SK36" s="300"/>
      <c r="SL36" s="300"/>
      <c r="SM36" s="300"/>
      <c r="SN36" s="300"/>
      <c r="SO36" s="300"/>
      <c r="SP36" s="300"/>
      <c r="SQ36" s="300"/>
      <c r="SR36" s="300"/>
      <c r="SS36" s="300"/>
      <c r="ST36" s="300"/>
      <c r="SU36" s="300"/>
      <c r="SV36" s="300"/>
      <c r="SW36" s="300"/>
      <c r="SX36" s="300"/>
      <c r="SY36" s="300"/>
      <c r="SZ36" s="300"/>
      <c r="TA36" s="300"/>
      <c r="TB36" s="300"/>
      <c r="TC36" s="300"/>
      <c r="TD36" s="300"/>
      <c r="TE36" s="300"/>
      <c r="TF36" s="300"/>
      <c r="TG36" s="300"/>
      <c r="TH36" s="300"/>
      <c r="TI36" s="300"/>
      <c r="TJ36" s="300"/>
      <c r="TK36" s="300"/>
      <c r="TL36" s="300"/>
      <c r="TM36" s="300"/>
      <c r="TN36" s="300"/>
      <c r="TO36" s="300"/>
      <c r="TP36" s="300"/>
      <c r="TQ36" s="300"/>
      <c r="TR36" s="300"/>
      <c r="TS36" s="300"/>
      <c r="TT36" s="300"/>
      <c r="TU36" s="300"/>
      <c r="TV36" s="300"/>
      <c r="TW36" s="300"/>
      <c r="TX36" s="300"/>
      <c r="TY36" s="300"/>
      <c r="TZ36" s="300"/>
      <c r="UA36" s="300"/>
      <c r="UB36" s="300"/>
      <c r="UC36" s="300"/>
      <c r="UD36" s="300"/>
      <c r="UE36" s="300"/>
      <c r="UF36" s="300"/>
      <c r="UG36" s="300"/>
      <c r="UH36" s="300"/>
      <c r="UI36" s="300"/>
      <c r="UJ36" s="300"/>
      <c r="UK36" s="300"/>
      <c r="UL36" s="300"/>
      <c r="UM36" s="300"/>
      <c r="UN36" s="300"/>
      <c r="UO36" s="300"/>
      <c r="UP36" s="300"/>
      <c r="UQ36" s="300"/>
      <c r="UR36" s="300"/>
      <c r="US36" s="300"/>
      <c r="UT36" s="300"/>
      <c r="UU36" s="300"/>
      <c r="UV36" s="300"/>
      <c r="UW36" s="300"/>
      <c r="UX36" s="300"/>
      <c r="UY36" s="300"/>
      <c r="UZ36" s="300"/>
      <c r="VA36" s="300"/>
      <c r="VB36" s="300"/>
      <c r="VC36" s="300"/>
      <c r="VD36" s="300"/>
      <c r="VE36" s="300"/>
      <c r="VF36" s="300"/>
      <c r="VG36" s="300"/>
      <c r="VH36" s="300"/>
      <c r="VI36" s="300"/>
      <c r="VJ36" s="300"/>
      <c r="VK36" s="300"/>
      <c r="VL36" s="300"/>
      <c r="VM36" s="300"/>
      <c r="VN36" s="300"/>
      <c r="VO36" s="300"/>
      <c r="VP36" s="300"/>
      <c r="VQ36" s="300"/>
      <c r="VR36" s="300"/>
      <c r="VS36" s="300"/>
      <c r="VT36" s="300"/>
      <c r="VU36" s="300"/>
      <c r="VV36" s="300"/>
      <c r="VW36" s="300"/>
      <c r="VX36" s="300"/>
      <c r="VY36" s="300"/>
      <c r="VZ36" s="300"/>
      <c r="WA36" s="300"/>
      <c r="WB36" s="300"/>
      <c r="WC36" s="300"/>
      <c r="WD36" s="300"/>
      <c r="WE36" s="300"/>
      <c r="WF36" s="300"/>
      <c r="WG36" s="300"/>
      <c r="WH36" s="300"/>
      <c r="WI36" s="300"/>
      <c r="WJ36" s="300"/>
      <c r="WK36" s="300"/>
      <c r="WL36" s="300"/>
      <c r="WM36" s="300"/>
      <c r="WN36" s="300"/>
      <c r="WO36" s="300"/>
      <c r="WP36" s="300"/>
      <c r="WQ36" s="300"/>
      <c r="WR36" s="300"/>
      <c r="WS36" s="300"/>
      <c r="WT36" s="300"/>
      <c r="WU36" s="300"/>
      <c r="WV36" s="300"/>
      <c r="WW36" s="300"/>
      <c r="WX36" s="300"/>
      <c r="WY36" s="300"/>
      <c r="WZ36" s="300"/>
      <c r="XA36" s="300"/>
      <c r="XB36" s="300"/>
      <c r="XC36" s="300"/>
      <c r="XD36" s="300"/>
      <c r="XE36" s="300"/>
      <c r="XF36" s="300"/>
      <c r="XG36" s="300"/>
      <c r="XH36" s="300"/>
      <c r="XI36" s="300"/>
      <c r="XJ36" s="300"/>
      <c r="XK36" s="300"/>
      <c r="XL36" s="300"/>
      <c r="XM36" s="300"/>
      <c r="XN36" s="300"/>
      <c r="XO36" s="300"/>
      <c r="XP36" s="300"/>
      <c r="XQ36" s="300"/>
      <c r="XR36" s="300"/>
      <c r="XS36" s="300"/>
      <c r="XT36" s="300"/>
      <c r="XU36" s="300"/>
      <c r="XV36" s="300"/>
      <c r="XW36" s="300"/>
      <c r="XX36" s="300"/>
      <c r="XY36" s="300"/>
      <c r="XZ36" s="300"/>
      <c r="YA36" s="300"/>
      <c r="YB36" s="300"/>
      <c r="YC36" s="300"/>
      <c r="YD36" s="300"/>
      <c r="YE36" s="300"/>
      <c r="YF36" s="300"/>
      <c r="YG36" s="300"/>
      <c r="YH36" s="300"/>
      <c r="YI36" s="300"/>
      <c r="YJ36" s="300"/>
      <c r="YK36" s="300"/>
      <c r="YL36" s="300"/>
      <c r="YM36" s="300"/>
      <c r="YN36" s="300"/>
      <c r="YO36" s="300"/>
      <c r="YP36" s="300"/>
      <c r="YQ36" s="300"/>
      <c r="YR36" s="300"/>
      <c r="YS36" s="300"/>
      <c r="YT36" s="300"/>
      <c r="YU36" s="300"/>
      <c r="YV36" s="300"/>
      <c r="YW36" s="300"/>
      <c r="YX36" s="300"/>
      <c r="YY36" s="300"/>
      <c r="YZ36" s="300"/>
      <c r="ZA36" s="300"/>
      <c r="ZB36" s="300"/>
      <c r="ZC36" s="300"/>
      <c r="ZD36" s="300"/>
      <c r="ZE36" s="300"/>
      <c r="ZF36" s="300"/>
      <c r="ZG36" s="300"/>
      <c r="ZH36" s="300"/>
      <c r="ZI36" s="300"/>
      <c r="ZJ36" s="300"/>
      <c r="ZK36" s="300"/>
      <c r="ZL36" s="300"/>
      <c r="ZM36" s="300"/>
      <c r="ZN36" s="300"/>
      <c r="ZO36" s="300"/>
      <c r="ZP36" s="300"/>
      <c r="ZQ36" s="300"/>
      <c r="ZR36" s="300"/>
      <c r="ZS36" s="300"/>
      <c r="ZT36" s="300"/>
      <c r="ZU36" s="300"/>
      <c r="ZV36" s="300"/>
      <c r="ZW36" s="300"/>
      <c r="ZX36" s="300"/>
      <c r="ZY36" s="300"/>
      <c r="ZZ36" s="300"/>
      <c r="AAA36" s="300"/>
      <c r="AAB36" s="300"/>
      <c r="AAC36" s="300"/>
      <c r="AAD36" s="300"/>
      <c r="AAE36" s="300"/>
      <c r="AAF36" s="300"/>
      <c r="AAG36" s="300"/>
      <c r="AAH36" s="300"/>
      <c r="AAI36" s="300"/>
      <c r="AAJ36" s="300"/>
      <c r="AAK36" s="300"/>
      <c r="AAL36" s="300"/>
      <c r="AAM36" s="300"/>
      <c r="AAN36" s="300"/>
      <c r="AAO36" s="300"/>
      <c r="AAP36" s="300"/>
      <c r="AAQ36" s="300"/>
      <c r="AAR36" s="300"/>
      <c r="AAS36" s="300"/>
      <c r="AAT36" s="300"/>
      <c r="AAU36" s="300"/>
      <c r="AAV36" s="300"/>
      <c r="AAW36" s="300"/>
      <c r="AAX36" s="300"/>
      <c r="AAY36" s="300"/>
      <c r="AAZ36" s="300"/>
      <c r="ABA36" s="300"/>
      <c r="ABB36" s="300"/>
      <c r="ABC36" s="300"/>
      <c r="ABD36" s="300"/>
      <c r="ABE36" s="300"/>
      <c r="ABF36" s="300"/>
      <c r="ABG36" s="300"/>
      <c r="ABH36" s="300"/>
      <c r="ABI36" s="300"/>
      <c r="ABJ36" s="300"/>
      <c r="ABK36" s="300"/>
      <c r="ABL36" s="300"/>
      <c r="ABM36" s="300"/>
      <c r="ABN36" s="300"/>
      <c r="ABO36" s="300"/>
      <c r="ABP36" s="300"/>
      <c r="ABQ36" s="300"/>
      <c r="ABR36" s="300"/>
      <c r="ABS36" s="300"/>
      <c r="ABT36" s="300"/>
      <c r="ABU36" s="300"/>
      <c r="ABV36" s="300"/>
      <c r="ABW36" s="300"/>
      <c r="ABX36" s="300"/>
      <c r="ABY36" s="300"/>
      <c r="ABZ36" s="300"/>
      <c r="ACA36" s="300"/>
      <c r="ACB36" s="300"/>
      <c r="ACC36" s="300"/>
      <c r="ACD36" s="300"/>
      <c r="ACE36" s="300"/>
      <c r="ACF36" s="300"/>
      <c r="ACG36" s="300"/>
      <c r="ACH36" s="300"/>
      <c r="ACI36" s="300"/>
      <c r="ACJ36" s="300"/>
      <c r="ACK36" s="300"/>
      <c r="ACL36" s="300"/>
      <c r="ACM36" s="300"/>
      <c r="ACN36" s="300"/>
      <c r="ACO36" s="300"/>
      <c r="ACP36" s="300"/>
      <c r="ACQ36" s="300"/>
      <c r="ACR36" s="300"/>
      <c r="ACS36" s="300"/>
      <c r="ACT36" s="300"/>
      <c r="ACU36" s="300"/>
      <c r="ACV36" s="300"/>
      <c r="ACW36" s="300"/>
      <c r="ACX36" s="300"/>
      <c r="ACY36" s="300"/>
      <c r="ACZ36" s="300"/>
      <c r="ADA36" s="300"/>
      <c r="ADB36" s="300"/>
      <c r="ADC36" s="300"/>
      <c r="ADD36" s="300"/>
      <c r="ADE36" s="300"/>
      <c r="ADF36" s="300"/>
      <c r="ADG36" s="300"/>
      <c r="ADH36" s="300"/>
      <c r="ADI36" s="300"/>
      <c r="ADJ36" s="300"/>
      <c r="ADK36" s="300"/>
      <c r="ADL36" s="300"/>
      <c r="ADM36" s="300"/>
      <c r="ADN36" s="300"/>
      <c r="ADO36" s="300"/>
      <c r="ADP36" s="300"/>
      <c r="ADQ36" s="300"/>
      <c r="ADR36" s="300"/>
      <c r="ADS36" s="300"/>
      <c r="ADT36" s="300"/>
      <c r="ADU36" s="300"/>
      <c r="ADV36" s="300"/>
      <c r="ADW36" s="300"/>
      <c r="ADX36" s="300"/>
      <c r="ADY36" s="300"/>
      <c r="ADZ36" s="300"/>
      <c r="AEA36" s="300"/>
      <c r="AEB36" s="300"/>
      <c r="AEC36" s="300"/>
      <c r="AED36" s="300"/>
      <c r="AEE36" s="300"/>
      <c r="AEF36" s="300"/>
      <c r="AEG36" s="300"/>
      <c r="AEH36" s="300"/>
      <c r="AEI36" s="300"/>
      <c r="AEJ36" s="300"/>
      <c r="AEK36" s="300"/>
      <c r="AEL36" s="300"/>
      <c r="AEM36" s="300"/>
      <c r="AEN36" s="300"/>
      <c r="AEO36" s="300"/>
      <c r="AEP36" s="300"/>
      <c r="AEQ36" s="300"/>
      <c r="AER36" s="300"/>
      <c r="AES36" s="300"/>
      <c r="AET36" s="300"/>
      <c r="AEU36" s="300"/>
      <c r="AEV36" s="300"/>
      <c r="AEW36" s="300"/>
      <c r="AEX36" s="300"/>
      <c r="AEY36" s="300"/>
      <c r="AEZ36" s="300"/>
      <c r="AFA36" s="300"/>
      <c r="AFB36" s="300"/>
      <c r="AFC36" s="300"/>
      <c r="AFD36" s="300"/>
      <c r="AFE36" s="300"/>
      <c r="AFF36" s="300"/>
      <c r="AFG36" s="300"/>
      <c r="AFH36" s="300"/>
      <c r="AFI36" s="300"/>
      <c r="AFJ36" s="300"/>
      <c r="AFK36" s="300"/>
      <c r="AFL36" s="300"/>
      <c r="AFM36" s="300"/>
      <c r="AFN36" s="300"/>
      <c r="AFO36" s="300"/>
      <c r="AFP36" s="300"/>
      <c r="AFQ36" s="300"/>
      <c r="AFR36" s="300"/>
      <c r="AFS36" s="300"/>
      <c r="AFT36" s="300"/>
      <c r="AFU36" s="300"/>
      <c r="AFV36" s="300"/>
      <c r="AFW36" s="300"/>
      <c r="AFX36" s="300"/>
      <c r="AFY36" s="300"/>
      <c r="AFZ36" s="300"/>
      <c r="AGA36" s="300"/>
      <c r="AGB36" s="300"/>
      <c r="AGC36" s="300"/>
      <c r="AGD36" s="300"/>
      <c r="AGE36" s="300"/>
      <c r="AGF36" s="300"/>
      <c r="AGG36" s="300"/>
      <c r="AGH36" s="300"/>
      <c r="AGI36" s="300"/>
      <c r="AGJ36" s="300"/>
      <c r="AGK36" s="300"/>
      <c r="AGL36" s="300"/>
      <c r="AGM36" s="300"/>
      <c r="AGN36" s="300"/>
      <c r="AGO36" s="300"/>
      <c r="AGP36" s="300"/>
      <c r="AGQ36" s="300"/>
      <c r="AGR36" s="300"/>
      <c r="AGS36" s="300"/>
      <c r="AGT36" s="300"/>
      <c r="AGU36" s="300"/>
      <c r="AGV36" s="300"/>
      <c r="AGW36" s="300"/>
      <c r="AGX36" s="300"/>
      <c r="AGY36" s="300"/>
      <c r="AGZ36" s="300"/>
      <c r="AHA36" s="300"/>
      <c r="AHB36" s="300"/>
      <c r="AHC36" s="300"/>
      <c r="AHD36" s="300"/>
      <c r="AHE36" s="300"/>
      <c r="AHF36" s="300"/>
      <c r="AHG36" s="300"/>
      <c r="AHH36" s="300"/>
      <c r="AHI36" s="300"/>
      <c r="AHJ36" s="300"/>
      <c r="AHK36" s="300"/>
      <c r="AHL36" s="300"/>
      <c r="AHM36" s="300"/>
      <c r="AHN36" s="300"/>
      <c r="AHO36" s="300"/>
      <c r="AHP36" s="300"/>
      <c r="AHQ36" s="300"/>
      <c r="AHR36" s="300"/>
      <c r="AHS36" s="300"/>
      <c r="AHT36" s="300"/>
      <c r="AHU36" s="300"/>
      <c r="AHV36" s="300"/>
      <c r="AHW36" s="300"/>
      <c r="AHX36" s="300"/>
      <c r="AHY36" s="300"/>
      <c r="AHZ36" s="300"/>
      <c r="AIA36" s="300"/>
      <c r="AIB36" s="300"/>
      <c r="AIC36" s="300"/>
      <c r="AID36" s="300"/>
      <c r="AIE36" s="300"/>
      <c r="AIF36" s="300"/>
      <c r="AIG36" s="300"/>
      <c r="AIH36" s="300"/>
      <c r="AII36" s="300"/>
      <c r="AIJ36" s="300"/>
      <c r="AIK36" s="300"/>
      <c r="AIL36" s="300"/>
      <c r="AIM36" s="300"/>
      <c r="AIN36" s="300"/>
      <c r="AIO36" s="300"/>
      <c r="AIP36" s="300"/>
      <c r="AIQ36" s="300"/>
      <c r="AIR36" s="300"/>
      <c r="AIS36" s="300"/>
      <c r="AIT36" s="300"/>
      <c r="AIU36" s="300"/>
      <c r="AIV36" s="300"/>
      <c r="AIW36" s="300"/>
      <c r="AIX36" s="300"/>
      <c r="AIY36" s="300"/>
      <c r="AIZ36" s="300"/>
      <c r="AJA36" s="300"/>
      <c r="AJB36" s="300"/>
      <c r="AJC36" s="300"/>
      <c r="AJD36" s="300"/>
      <c r="AJE36" s="300"/>
      <c r="AJF36" s="300"/>
      <c r="AJG36" s="300"/>
      <c r="AJH36" s="300"/>
      <c r="AJI36" s="300"/>
      <c r="AJJ36" s="300"/>
      <c r="AJK36" s="300"/>
      <c r="AJL36" s="300"/>
      <c r="AJM36" s="300"/>
      <c r="AJN36" s="300"/>
      <c r="AJO36" s="300"/>
      <c r="AJP36" s="300"/>
      <c r="AJQ36" s="300"/>
      <c r="AJR36" s="300"/>
      <c r="AJS36" s="300"/>
      <c r="AJT36" s="300"/>
      <c r="AJU36" s="300"/>
      <c r="AJV36" s="300"/>
      <c r="AJW36" s="300"/>
      <c r="AJX36" s="300"/>
      <c r="AJY36" s="300"/>
      <c r="AJZ36" s="300"/>
      <c r="AKA36" s="300"/>
      <c r="AKB36" s="300"/>
      <c r="AKC36" s="300"/>
      <c r="AKD36" s="300"/>
      <c r="AKE36" s="300"/>
      <c r="AKF36" s="300"/>
      <c r="AKG36" s="300"/>
      <c r="AKH36" s="300"/>
      <c r="AKI36" s="300"/>
      <c r="AKJ36" s="300"/>
      <c r="AKK36" s="300"/>
      <c r="AKL36" s="300"/>
      <c r="AKM36" s="300"/>
      <c r="AKN36" s="300"/>
      <c r="AKO36" s="300"/>
      <c r="AKP36" s="300"/>
      <c r="AKQ36" s="300"/>
      <c r="AKR36" s="300"/>
      <c r="AKS36" s="300"/>
      <c r="AKT36" s="300"/>
      <c r="AKU36" s="300"/>
      <c r="AKV36" s="300"/>
      <c r="AKW36" s="300"/>
      <c r="AKX36" s="300"/>
      <c r="AKY36" s="300"/>
      <c r="AKZ36" s="300"/>
      <c r="ALA36" s="300"/>
      <c r="ALB36" s="300"/>
      <c r="ALC36" s="300"/>
      <c r="ALD36" s="300"/>
      <c r="ALE36" s="300"/>
      <c r="ALF36" s="300"/>
      <c r="ALG36" s="300"/>
      <c r="ALH36" s="300"/>
      <c r="ALI36" s="300"/>
      <c r="ALJ36" s="300"/>
      <c r="ALK36" s="300"/>
      <c r="ALL36" s="300"/>
      <c r="ALM36" s="300"/>
      <c r="ALN36" s="300"/>
      <c r="ALO36" s="300"/>
      <c r="ALP36" s="300"/>
      <c r="ALQ36" s="300"/>
      <c r="ALR36" s="300"/>
      <c r="ALS36" s="300"/>
      <c r="ALT36" s="300"/>
      <c r="ALU36" s="300"/>
      <c r="ALV36" s="300"/>
      <c r="ALW36" s="300"/>
      <c r="ALX36" s="300"/>
      <c r="ALY36" s="300"/>
      <c r="ALZ36" s="300"/>
      <c r="AMA36" s="300"/>
      <c r="AMB36" s="300"/>
      <c r="AMC36" s="300"/>
      <c r="AMD36" s="300"/>
      <c r="AME36" s="300"/>
      <c r="AMF36" s="300"/>
      <c r="AMG36" s="300"/>
      <c r="AMH36" s="300"/>
      <c r="AMI36" s="300"/>
      <c r="AMJ36" s="300"/>
    </row>
    <row r="37" spans="1:1024" s="34" customFormat="1" ht="15.75" customHeight="1">
      <c r="A37" s="11"/>
      <c r="B37" s="11"/>
      <c r="C37" s="11"/>
      <c r="D37" s="11"/>
      <c r="E37" s="11"/>
      <c r="F37" s="32"/>
      <c r="G37" s="33"/>
      <c r="H37" s="33"/>
      <c r="I37" s="33"/>
      <c r="J37" s="33"/>
      <c r="K37" s="33"/>
      <c r="L37" s="33"/>
      <c r="M37" s="33"/>
      <c r="N37" s="33"/>
      <c r="O37" s="33"/>
    </row>
    <row r="38" spans="1:1024" s="35" customFormat="1" ht="15.75" customHeight="1">
      <c r="A38" s="307" t="s">
        <v>35</v>
      </c>
      <c r="B38" s="307"/>
      <c r="C38" s="307"/>
      <c r="D38" s="307"/>
      <c r="E38" s="310"/>
      <c r="F38" s="310"/>
      <c r="G38" s="310"/>
      <c r="H38" s="310"/>
      <c r="I38" s="310"/>
      <c r="J38" s="310"/>
      <c r="K38" s="310"/>
      <c r="L38" s="310"/>
      <c r="M38" s="310"/>
      <c r="N38" s="310"/>
      <c r="O38" s="310"/>
      <c r="P38" s="310"/>
      <c r="Q38" s="310"/>
      <c r="R38" s="310"/>
      <c r="S38" s="310"/>
      <c r="T38" s="310"/>
      <c r="U38" s="310"/>
      <c r="V38" s="310"/>
      <c r="W38" s="310"/>
      <c r="X38" s="310"/>
      <c r="Y38" s="310"/>
      <c r="Z38" s="310"/>
      <c r="AA38" s="310"/>
      <c r="AB38" s="310"/>
      <c r="AC38" s="310"/>
      <c r="AD38" s="310"/>
      <c r="AE38" s="310"/>
      <c r="AF38" s="310"/>
      <c r="AG38" s="310"/>
      <c r="AH38" s="310"/>
      <c r="AI38" s="310"/>
      <c r="AJ38" s="310"/>
      <c r="AK38" s="310"/>
      <c r="AL38" s="310"/>
      <c r="AM38" s="310"/>
      <c r="AN38" s="310"/>
      <c r="AO38" s="310"/>
      <c r="AP38" s="310"/>
      <c r="AQ38" s="310"/>
      <c r="AR38" s="310"/>
      <c r="AS38" s="310"/>
      <c r="AT38" s="310"/>
      <c r="AU38" s="310"/>
      <c r="AV38" s="310"/>
      <c r="AW38" s="310"/>
      <c r="AX38" s="310"/>
      <c r="AY38" s="310"/>
      <c r="AZ38" s="310"/>
      <c r="BA38" s="310"/>
      <c r="BB38" s="310"/>
      <c r="BC38" s="310"/>
      <c r="BD38" s="310"/>
      <c r="BE38" s="310"/>
      <c r="BF38" s="310"/>
      <c r="BG38" s="310"/>
      <c r="BH38" s="310"/>
      <c r="BI38" s="310"/>
      <c r="BJ38" s="310"/>
      <c r="BK38" s="310"/>
      <c r="BL38" s="310"/>
      <c r="BM38" s="310"/>
      <c r="BN38" s="310"/>
      <c r="BO38" s="310"/>
      <c r="BP38" s="310"/>
      <c r="BQ38" s="310"/>
      <c r="BR38" s="310"/>
      <c r="BS38" s="310"/>
      <c r="BT38" s="310"/>
      <c r="BU38" s="310"/>
      <c r="BV38" s="310"/>
      <c r="BW38" s="310"/>
      <c r="BX38" s="310"/>
      <c r="BY38" s="310"/>
      <c r="BZ38" s="310"/>
      <c r="CA38" s="310"/>
      <c r="CB38" s="310"/>
      <c r="CC38" s="310"/>
      <c r="CD38" s="310"/>
      <c r="CE38" s="310"/>
      <c r="CF38" s="310"/>
      <c r="CG38" s="310"/>
      <c r="CH38" s="310"/>
      <c r="CI38" s="310"/>
      <c r="CJ38" s="310"/>
      <c r="CK38" s="310"/>
      <c r="CL38" s="310"/>
      <c r="CM38" s="310"/>
      <c r="CN38" s="310"/>
      <c r="CO38" s="310"/>
      <c r="CP38" s="310"/>
      <c r="CQ38" s="310"/>
      <c r="CR38" s="310"/>
      <c r="CS38" s="310"/>
      <c r="CT38" s="310"/>
      <c r="CU38" s="310"/>
      <c r="CV38" s="310"/>
      <c r="CW38" s="310"/>
      <c r="CX38" s="310"/>
      <c r="CY38" s="310"/>
      <c r="CZ38" s="310"/>
      <c r="DA38" s="310"/>
      <c r="DB38" s="310"/>
      <c r="DC38" s="310"/>
      <c r="DD38" s="310"/>
      <c r="DE38" s="310"/>
      <c r="DF38" s="310"/>
      <c r="DG38" s="310"/>
      <c r="DH38" s="310"/>
      <c r="DI38" s="310"/>
      <c r="DJ38" s="310"/>
      <c r="DK38" s="310"/>
      <c r="DL38" s="310"/>
      <c r="DM38" s="310"/>
      <c r="DN38" s="310"/>
      <c r="DO38" s="310"/>
      <c r="DP38" s="310"/>
      <c r="DQ38" s="310"/>
      <c r="DR38" s="310"/>
      <c r="DS38" s="310"/>
      <c r="DT38" s="310"/>
      <c r="DU38" s="310"/>
      <c r="DV38" s="310"/>
      <c r="DW38" s="310"/>
      <c r="DX38" s="310"/>
      <c r="DY38" s="310"/>
      <c r="DZ38" s="310"/>
      <c r="EA38" s="310"/>
      <c r="EB38" s="310"/>
      <c r="EC38" s="310"/>
      <c r="ED38" s="310"/>
      <c r="EE38" s="310"/>
      <c r="EF38" s="310"/>
      <c r="EG38" s="310"/>
      <c r="EH38" s="310"/>
      <c r="EI38" s="310"/>
      <c r="EJ38" s="310"/>
      <c r="EK38" s="310"/>
      <c r="EL38" s="310"/>
      <c r="EM38" s="310"/>
      <c r="EN38" s="310"/>
      <c r="EO38" s="310"/>
      <c r="EP38" s="310"/>
      <c r="EQ38" s="310"/>
      <c r="ER38" s="310"/>
      <c r="ES38" s="310"/>
      <c r="ET38" s="310"/>
      <c r="EU38" s="310"/>
      <c r="EV38" s="310"/>
      <c r="EW38" s="310"/>
      <c r="EX38" s="310"/>
      <c r="EY38" s="310"/>
      <c r="EZ38" s="310"/>
      <c r="FA38" s="310"/>
      <c r="FB38" s="310"/>
      <c r="FC38" s="310"/>
      <c r="FD38" s="310"/>
      <c r="FE38" s="310"/>
      <c r="FF38" s="310"/>
      <c r="FG38" s="310"/>
      <c r="FH38" s="310"/>
      <c r="FI38" s="310"/>
      <c r="FJ38" s="310"/>
      <c r="FK38" s="310"/>
      <c r="FL38" s="310"/>
      <c r="FM38" s="310"/>
      <c r="FN38" s="310"/>
      <c r="FO38" s="310"/>
      <c r="FP38" s="310"/>
      <c r="FQ38" s="310"/>
      <c r="FR38" s="310"/>
      <c r="FS38" s="310"/>
      <c r="FT38" s="310"/>
      <c r="FU38" s="310"/>
      <c r="FV38" s="310"/>
      <c r="FW38" s="310"/>
      <c r="FX38" s="310"/>
      <c r="FY38" s="310"/>
      <c r="FZ38" s="310"/>
      <c r="GA38" s="310"/>
      <c r="GB38" s="310"/>
      <c r="GC38" s="310"/>
      <c r="GD38" s="310"/>
      <c r="GE38" s="310"/>
      <c r="GF38" s="310"/>
      <c r="GG38" s="310"/>
      <c r="GH38" s="310"/>
      <c r="GI38" s="310"/>
      <c r="GJ38" s="310"/>
      <c r="GK38" s="310"/>
      <c r="GL38" s="310"/>
      <c r="GM38" s="310"/>
      <c r="GN38" s="310"/>
      <c r="GO38" s="310"/>
      <c r="GP38" s="310"/>
      <c r="GQ38" s="310"/>
      <c r="GR38" s="310"/>
      <c r="GS38" s="310"/>
      <c r="GT38" s="310"/>
      <c r="GU38" s="310"/>
      <c r="GV38" s="310"/>
      <c r="GW38" s="310"/>
      <c r="GX38" s="310"/>
      <c r="GY38" s="310"/>
      <c r="GZ38" s="310"/>
      <c r="HA38" s="310"/>
      <c r="HB38" s="310"/>
      <c r="HC38" s="310"/>
      <c r="HD38" s="310"/>
      <c r="HE38" s="310"/>
      <c r="HF38" s="310"/>
      <c r="HG38" s="310"/>
      <c r="HH38" s="310"/>
      <c r="HI38" s="310"/>
      <c r="HJ38" s="310"/>
      <c r="HK38" s="310"/>
      <c r="HL38" s="310"/>
      <c r="HM38" s="310"/>
      <c r="HN38" s="310"/>
      <c r="HO38" s="310"/>
      <c r="HP38" s="310"/>
      <c r="HQ38" s="310"/>
      <c r="HR38" s="310"/>
      <c r="HS38" s="310"/>
      <c r="HT38" s="310"/>
      <c r="HU38" s="310"/>
      <c r="HV38" s="310"/>
      <c r="HW38" s="310"/>
      <c r="HX38" s="310"/>
      <c r="HY38" s="310"/>
      <c r="HZ38" s="310"/>
      <c r="IA38" s="310"/>
      <c r="IB38" s="310"/>
      <c r="IC38" s="310"/>
      <c r="ID38" s="310"/>
      <c r="IE38" s="310"/>
      <c r="IF38" s="310"/>
      <c r="IG38" s="310"/>
      <c r="IH38" s="310"/>
      <c r="II38" s="310"/>
      <c r="IJ38" s="310"/>
      <c r="IK38" s="310"/>
      <c r="IL38" s="310"/>
      <c r="IM38" s="310"/>
      <c r="IN38" s="310"/>
      <c r="IO38" s="310"/>
      <c r="IP38" s="310"/>
      <c r="IQ38" s="310"/>
      <c r="IR38" s="310"/>
      <c r="IS38" s="310"/>
      <c r="IT38" s="310"/>
      <c r="IU38" s="310"/>
      <c r="IV38" s="310"/>
      <c r="IW38" s="310"/>
      <c r="IX38" s="310"/>
      <c r="IY38" s="310"/>
      <c r="IZ38" s="310"/>
      <c r="JA38" s="310"/>
      <c r="JB38" s="310"/>
      <c r="JC38" s="310"/>
      <c r="JD38" s="310"/>
      <c r="JE38" s="310"/>
      <c r="JF38" s="310"/>
      <c r="JG38" s="310"/>
      <c r="JH38" s="310"/>
      <c r="JI38" s="310"/>
      <c r="JJ38" s="310"/>
      <c r="JK38" s="310"/>
      <c r="JL38" s="310"/>
      <c r="JM38" s="310"/>
      <c r="JN38" s="310"/>
      <c r="JO38" s="310"/>
      <c r="JP38" s="310"/>
      <c r="JQ38" s="310"/>
      <c r="JR38" s="310"/>
      <c r="JS38" s="310"/>
      <c r="JT38" s="310"/>
      <c r="JU38" s="310"/>
      <c r="JV38" s="310"/>
      <c r="JW38" s="310"/>
      <c r="JX38" s="310"/>
      <c r="JY38" s="310"/>
      <c r="JZ38" s="310"/>
      <c r="KA38" s="310"/>
      <c r="KB38" s="310"/>
      <c r="KC38" s="310"/>
      <c r="KD38" s="310"/>
      <c r="KE38" s="310"/>
      <c r="KF38" s="310"/>
      <c r="KG38" s="310"/>
      <c r="KH38" s="310"/>
      <c r="KI38" s="310"/>
      <c r="KJ38" s="310"/>
      <c r="KK38" s="310"/>
      <c r="KL38" s="310"/>
      <c r="KM38" s="310"/>
      <c r="KN38" s="310"/>
      <c r="KO38" s="310"/>
      <c r="KP38" s="310"/>
      <c r="KQ38" s="310"/>
      <c r="KR38" s="310"/>
      <c r="KS38" s="310"/>
      <c r="KT38" s="310"/>
      <c r="KU38" s="310"/>
      <c r="KV38" s="310"/>
      <c r="KW38" s="310"/>
      <c r="KX38" s="310"/>
      <c r="KY38" s="310"/>
      <c r="KZ38" s="310"/>
      <c r="LA38" s="310"/>
      <c r="LB38" s="310"/>
      <c r="LC38" s="310"/>
      <c r="LD38" s="310"/>
      <c r="LE38" s="310"/>
      <c r="LF38" s="310"/>
      <c r="LG38" s="310"/>
      <c r="LH38" s="310"/>
      <c r="LI38" s="310"/>
      <c r="LJ38" s="310"/>
      <c r="LK38" s="310"/>
      <c r="LL38" s="310"/>
      <c r="LM38" s="310"/>
      <c r="LN38" s="310"/>
      <c r="LO38" s="310"/>
      <c r="LP38" s="310"/>
      <c r="LQ38" s="310"/>
      <c r="LR38" s="310"/>
      <c r="LS38" s="310"/>
      <c r="LT38" s="310"/>
      <c r="LU38" s="310"/>
      <c r="LV38" s="310"/>
      <c r="LW38" s="310"/>
      <c r="LX38" s="310"/>
      <c r="LY38" s="310"/>
      <c r="LZ38" s="310"/>
      <c r="MA38" s="310"/>
      <c r="MB38" s="310"/>
      <c r="MC38" s="310"/>
      <c r="MD38" s="310"/>
      <c r="ME38" s="310"/>
      <c r="MF38" s="310"/>
      <c r="MG38" s="310"/>
      <c r="MH38" s="310"/>
      <c r="MI38" s="310"/>
      <c r="MJ38" s="310"/>
      <c r="MK38" s="310"/>
      <c r="ML38" s="310"/>
      <c r="MM38" s="310"/>
      <c r="MN38" s="310"/>
      <c r="MO38" s="310"/>
      <c r="MP38" s="310"/>
      <c r="MQ38" s="310"/>
      <c r="MR38" s="310"/>
      <c r="MS38" s="310"/>
      <c r="MT38" s="310"/>
      <c r="MU38" s="310"/>
      <c r="MV38" s="310"/>
      <c r="MW38" s="310"/>
      <c r="MX38" s="310"/>
      <c r="MY38" s="310"/>
      <c r="MZ38" s="310"/>
      <c r="NA38" s="310"/>
      <c r="NB38" s="310"/>
      <c r="NC38" s="310"/>
      <c r="ND38" s="310"/>
      <c r="NE38" s="310"/>
      <c r="NF38" s="310"/>
      <c r="NG38" s="310"/>
      <c r="NH38" s="310"/>
      <c r="NI38" s="310"/>
      <c r="NJ38" s="310"/>
      <c r="NK38" s="310"/>
      <c r="NL38" s="310"/>
      <c r="NM38" s="310"/>
      <c r="NN38" s="310"/>
      <c r="NO38" s="310"/>
      <c r="NP38" s="310"/>
      <c r="NQ38" s="310"/>
      <c r="NR38" s="310"/>
      <c r="NS38" s="310"/>
      <c r="NT38" s="310"/>
      <c r="NU38" s="310"/>
      <c r="NV38" s="310"/>
      <c r="NW38" s="310"/>
      <c r="NX38" s="310"/>
      <c r="NY38" s="310"/>
      <c r="NZ38" s="310"/>
      <c r="OA38" s="310"/>
      <c r="OB38" s="310"/>
      <c r="OC38" s="310"/>
      <c r="OD38" s="310"/>
      <c r="OE38" s="310"/>
      <c r="OF38" s="310"/>
      <c r="OG38" s="310"/>
      <c r="OH38" s="310"/>
      <c r="OI38" s="310"/>
      <c r="OJ38" s="310"/>
      <c r="OK38" s="310"/>
      <c r="OL38" s="310"/>
      <c r="OM38" s="310"/>
      <c r="ON38" s="310"/>
      <c r="OO38" s="310"/>
      <c r="OP38" s="310"/>
      <c r="OQ38" s="310"/>
      <c r="OR38" s="310"/>
      <c r="OS38" s="310"/>
      <c r="OT38" s="310"/>
      <c r="OU38" s="310"/>
      <c r="OV38" s="310"/>
      <c r="OW38" s="310"/>
      <c r="OX38" s="310"/>
      <c r="OY38" s="310"/>
      <c r="OZ38" s="310"/>
      <c r="PA38" s="310"/>
      <c r="PB38" s="310"/>
      <c r="PC38" s="310"/>
      <c r="PD38" s="310"/>
      <c r="PE38" s="310"/>
      <c r="PF38" s="310"/>
      <c r="PG38" s="310"/>
      <c r="PH38" s="310"/>
      <c r="PI38" s="310"/>
      <c r="PJ38" s="310"/>
      <c r="PK38" s="310"/>
      <c r="PL38" s="310"/>
      <c r="PM38" s="310"/>
      <c r="PN38" s="310"/>
      <c r="PO38" s="310"/>
      <c r="PP38" s="310"/>
      <c r="PQ38" s="310"/>
      <c r="PR38" s="310"/>
      <c r="PS38" s="310"/>
      <c r="PT38" s="310"/>
      <c r="PU38" s="310"/>
      <c r="PV38" s="310"/>
      <c r="PW38" s="310"/>
      <c r="PX38" s="310"/>
      <c r="PY38" s="310"/>
      <c r="PZ38" s="310"/>
      <c r="QA38" s="310"/>
      <c r="QB38" s="310"/>
      <c r="QC38" s="310"/>
      <c r="QD38" s="310"/>
      <c r="QE38" s="310"/>
      <c r="QF38" s="310"/>
      <c r="QG38" s="310"/>
      <c r="QH38" s="310"/>
      <c r="QI38" s="310"/>
      <c r="QJ38" s="310"/>
      <c r="QK38" s="310"/>
      <c r="QL38" s="310"/>
      <c r="QM38" s="310"/>
      <c r="QN38" s="310"/>
      <c r="QO38" s="310"/>
      <c r="QP38" s="310"/>
      <c r="QQ38" s="310"/>
      <c r="QR38" s="310"/>
      <c r="QS38" s="310"/>
      <c r="QT38" s="310"/>
      <c r="QU38" s="310"/>
      <c r="QV38" s="310"/>
      <c r="QW38" s="310"/>
      <c r="QX38" s="310"/>
      <c r="QY38" s="310"/>
      <c r="QZ38" s="310"/>
      <c r="RA38" s="310"/>
      <c r="RB38" s="310"/>
      <c r="RC38" s="310"/>
      <c r="RD38" s="310"/>
      <c r="RE38" s="310"/>
      <c r="RF38" s="310"/>
      <c r="RG38" s="310"/>
      <c r="RH38" s="310"/>
      <c r="RI38" s="310"/>
      <c r="RJ38" s="310"/>
      <c r="RK38" s="310"/>
      <c r="RL38" s="310"/>
      <c r="RM38" s="310"/>
      <c r="RN38" s="310"/>
      <c r="RO38" s="310"/>
      <c r="RP38" s="310"/>
      <c r="RQ38" s="310"/>
      <c r="RR38" s="310"/>
      <c r="RS38" s="310"/>
      <c r="RT38" s="310"/>
      <c r="RU38" s="310"/>
      <c r="RV38" s="310"/>
      <c r="RW38" s="310"/>
      <c r="RX38" s="310"/>
      <c r="RY38" s="310"/>
      <c r="RZ38" s="310"/>
      <c r="SA38" s="310"/>
      <c r="SB38" s="310"/>
      <c r="SC38" s="310"/>
      <c r="SD38" s="310"/>
      <c r="SE38" s="310"/>
      <c r="SF38" s="310"/>
      <c r="SG38" s="310"/>
      <c r="SH38" s="310"/>
      <c r="SI38" s="310"/>
      <c r="SJ38" s="310"/>
      <c r="SK38" s="310"/>
      <c r="SL38" s="310"/>
      <c r="SM38" s="310"/>
      <c r="SN38" s="310"/>
      <c r="SO38" s="310"/>
      <c r="SP38" s="310"/>
      <c r="SQ38" s="310"/>
      <c r="SR38" s="310"/>
      <c r="SS38" s="310"/>
      <c r="ST38" s="310"/>
      <c r="SU38" s="310"/>
      <c r="SV38" s="310"/>
      <c r="SW38" s="310"/>
      <c r="SX38" s="310"/>
      <c r="SY38" s="310"/>
      <c r="SZ38" s="310"/>
      <c r="TA38" s="310"/>
      <c r="TB38" s="310"/>
      <c r="TC38" s="310"/>
      <c r="TD38" s="310"/>
      <c r="TE38" s="310"/>
      <c r="TF38" s="310"/>
      <c r="TG38" s="310"/>
      <c r="TH38" s="310"/>
      <c r="TI38" s="310"/>
      <c r="TJ38" s="310"/>
      <c r="TK38" s="310"/>
      <c r="TL38" s="310"/>
      <c r="TM38" s="310"/>
      <c r="TN38" s="310"/>
      <c r="TO38" s="310"/>
      <c r="TP38" s="310"/>
      <c r="TQ38" s="310"/>
      <c r="TR38" s="310"/>
      <c r="TS38" s="310"/>
      <c r="TT38" s="310"/>
      <c r="TU38" s="310"/>
      <c r="TV38" s="310"/>
      <c r="TW38" s="310"/>
      <c r="TX38" s="310"/>
      <c r="TY38" s="310"/>
      <c r="TZ38" s="310"/>
      <c r="UA38" s="310"/>
      <c r="UB38" s="310"/>
      <c r="UC38" s="310"/>
      <c r="UD38" s="310"/>
      <c r="UE38" s="310"/>
      <c r="UF38" s="310"/>
      <c r="UG38" s="310"/>
      <c r="UH38" s="310"/>
      <c r="UI38" s="310"/>
      <c r="UJ38" s="310"/>
      <c r="UK38" s="310"/>
      <c r="UL38" s="310"/>
      <c r="UM38" s="310"/>
      <c r="UN38" s="310"/>
      <c r="UO38" s="310"/>
      <c r="UP38" s="310"/>
      <c r="UQ38" s="310"/>
      <c r="UR38" s="310"/>
      <c r="US38" s="310"/>
      <c r="UT38" s="310"/>
      <c r="UU38" s="310"/>
      <c r="UV38" s="310"/>
      <c r="UW38" s="310"/>
      <c r="UX38" s="310"/>
      <c r="UY38" s="310"/>
      <c r="UZ38" s="310"/>
      <c r="VA38" s="310"/>
      <c r="VB38" s="310"/>
      <c r="VC38" s="310"/>
      <c r="VD38" s="310"/>
      <c r="VE38" s="310"/>
      <c r="VF38" s="310"/>
      <c r="VG38" s="310"/>
      <c r="VH38" s="310"/>
      <c r="VI38" s="310"/>
      <c r="VJ38" s="310"/>
      <c r="VK38" s="310"/>
      <c r="VL38" s="310"/>
      <c r="VM38" s="310"/>
      <c r="VN38" s="310"/>
      <c r="VO38" s="310"/>
      <c r="VP38" s="310"/>
      <c r="VQ38" s="310"/>
      <c r="VR38" s="310"/>
      <c r="VS38" s="310"/>
      <c r="VT38" s="310"/>
      <c r="VU38" s="310"/>
      <c r="VV38" s="310"/>
      <c r="VW38" s="310"/>
      <c r="VX38" s="310"/>
      <c r="VY38" s="310"/>
      <c r="VZ38" s="310"/>
      <c r="WA38" s="310"/>
      <c r="WB38" s="310"/>
      <c r="WC38" s="310"/>
      <c r="WD38" s="310"/>
      <c r="WE38" s="310"/>
      <c r="WF38" s="310"/>
      <c r="WG38" s="310"/>
      <c r="WH38" s="310"/>
      <c r="WI38" s="310"/>
      <c r="WJ38" s="310"/>
      <c r="WK38" s="310"/>
      <c r="WL38" s="310"/>
      <c r="WM38" s="310"/>
      <c r="WN38" s="310"/>
      <c r="WO38" s="310"/>
      <c r="WP38" s="310"/>
      <c r="WQ38" s="310"/>
      <c r="WR38" s="310"/>
      <c r="WS38" s="310"/>
      <c r="WT38" s="310"/>
      <c r="WU38" s="310"/>
      <c r="WV38" s="310"/>
      <c r="WW38" s="310"/>
      <c r="WX38" s="310"/>
      <c r="WY38" s="310"/>
      <c r="WZ38" s="310"/>
      <c r="XA38" s="310"/>
      <c r="XB38" s="310"/>
      <c r="XC38" s="310"/>
      <c r="XD38" s="310"/>
      <c r="XE38" s="310"/>
      <c r="XF38" s="310"/>
      <c r="XG38" s="310"/>
      <c r="XH38" s="310"/>
      <c r="XI38" s="310"/>
      <c r="XJ38" s="310"/>
      <c r="XK38" s="310"/>
      <c r="XL38" s="310"/>
      <c r="XM38" s="310"/>
      <c r="XN38" s="310"/>
      <c r="XO38" s="310"/>
      <c r="XP38" s="310"/>
      <c r="XQ38" s="310"/>
      <c r="XR38" s="310"/>
      <c r="XS38" s="310"/>
      <c r="XT38" s="310"/>
      <c r="XU38" s="310"/>
      <c r="XV38" s="310"/>
      <c r="XW38" s="310"/>
      <c r="XX38" s="310"/>
      <c r="XY38" s="310"/>
      <c r="XZ38" s="310"/>
      <c r="YA38" s="310"/>
      <c r="YB38" s="310"/>
      <c r="YC38" s="310"/>
      <c r="YD38" s="310"/>
      <c r="YE38" s="310"/>
      <c r="YF38" s="310"/>
      <c r="YG38" s="310"/>
      <c r="YH38" s="310"/>
      <c r="YI38" s="310"/>
      <c r="YJ38" s="310"/>
      <c r="YK38" s="310"/>
      <c r="YL38" s="310"/>
      <c r="YM38" s="310"/>
      <c r="YN38" s="310"/>
      <c r="YO38" s="310"/>
      <c r="YP38" s="310"/>
      <c r="YQ38" s="310"/>
      <c r="YR38" s="310"/>
      <c r="YS38" s="310"/>
      <c r="YT38" s="310"/>
      <c r="YU38" s="310"/>
      <c r="YV38" s="310"/>
      <c r="YW38" s="310"/>
      <c r="YX38" s="310"/>
      <c r="YY38" s="310"/>
      <c r="YZ38" s="310"/>
      <c r="ZA38" s="310"/>
      <c r="ZB38" s="310"/>
      <c r="ZC38" s="310"/>
      <c r="ZD38" s="310"/>
      <c r="ZE38" s="310"/>
      <c r="ZF38" s="310"/>
      <c r="ZG38" s="310"/>
      <c r="ZH38" s="310"/>
      <c r="ZI38" s="310"/>
      <c r="ZJ38" s="310"/>
      <c r="ZK38" s="310"/>
      <c r="ZL38" s="310"/>
      <c r="ZM38" s="310"/>
      <c r="ZN38" s="310"/>
      <c r="ZO38" s="310"/>
      <c r="ZP38" s="310"/>
      <c r="ZQ38" s="310"/>
      <c r="ZR38" s="310"/>
      <c r="ZS38" s="310"/>
      <c r="ZT38" s="310"/>
      <c r="ZU38" s="310"/>
      <c r="ZV38" s="310"/>
      <c r="ZW38" s="310"/>
      <c r="ZX38" s="310"/>
      <c r="ZY38" s="310"/>
      <c r="ZZ38" s="310"/>
      <c r="AAA38" s="310"/>
      <c r="AAB38" s="310"/>
      <c r="AAC38" s="310"/>
      <c r="AAD38" s="310"/>
      <c r="AAE38" s="310"/>
      <c r="AAF38" s="310"/>
      <c r="AAG38" s="310"/>
      <c r="AAH38" s="310"/>
      <c r="AAI38" s="310"/>
      <c r="AAJ38" s="310"/>
      <c r="AAK38" s="310"/>
      <c r="AAL38" s="310"/>
      <c r="AAM38" s="310"/>
      <c r="AAN38" s="310"/>
      <c r="AAO38" s="310"/>
      <c r="AAP38" s="310"/>
      <c r="AAQ38" s="310"/>
      <c r="AAR38" s="310"/>
      <c r="AAS38" s="310"/>
      <c r="AAT38" s="310"/>
      <c r="AAU38" s="310"/>
      <c r="AAV38" s="310"/>
      <c r="AAW38" s="310"/>
      <c r="AAX38" s="310"/>
      <c r="AAY38" s="310"/>
      <c r="AAZ38" s="310"/>
      <c r="ABA38" s="310"/>
      <c r="ABB38" s="310"/>
      <c r="ABC38" s="310"/>
      <c r="ABD38" s="310"/>
      <c r="ABE38" s="310"/>
      <c r="ABF38" s="310"/>
      <c r="ABG38" s="310"/>
      <c r="ABH38" s="310"/>
      <c r="ABI38" s="310"/>
      <c r="ABJ38" s="310"/>
      <c r="ABK38" s="310"/>
      <c r="ABL38" s="310"/>
      <c r="ABM38" s="310"/>
      <c r="ABN38" s="310"/>
      <c r="ABO38" s="310"/>
      <c r="ABP38" s="310"/>
      <c r="ABQ38" s="310"/>
      <c r="ABR38" s="310"/>
      <c r="ABS38" s="310"/>
      <c r="ABT38" s="310"/>
      <c r="ABU38" s="310"/>
      <c r="ABV38" s="310"/>
      <c r="ABW38" s="310"/>
      <c r="ABX38" s="310"/>
      <c r="ABY38" s="310"/>
      <c r="ABZ38" s="310"/>
      <c r="ACA38" s="310"/>
      <c r="ACB38" s="310"/>
      <c r="ACC38" s="310"/>
      <c r="ACD38" s="310"/>
      <c r="ACE38" s="310"/>
      <c r="ACF38" s="310"/>
      <c r="ACG38" s="310"/>
      <c r="ACH38" s="310"/>
      <c r="ACI38" s="310"/>
      <c r="ACJ38" s="310"/>
      <c r="ACK38" s="310"/>
      <c r="ACL38" s="310"/>
      <c r="ACM38" s="310"/>
      <c r="ACN38" s="310"/>
      <c r="ACO38" s="310"/>
      <c r="ACP38" s="310"/>
      <c r="ACQ38" s="310"/>
      <c r="ACR38" s="310"/>
      <c r="ACS38" s="310"/>
      <c r="ACT38" s="310"/>
      <c r="ACU38" s="310"/>
      <c r="ACV38" s="310"/>
      <c r="ACW38" s="310"/>
      <c r="ACX38" s="310"/>
      <c r="ACY38" s="310"/>
      <c r="ACZ38" s="310"/>
      <c r="ADA38" s="310"/>
      <c r="ADB38" s="310"/>
      <c r="ADC38" s="310"/>
      <c r="ADD38" s="310"/>
      <c r="ADE38" s="310"/>
      <c r="ADF38" s="310"/>
      <c r="ADG38" s="310"/>
      <c r="ADH38" s="310"/>
      <c r="ADI38" s="310"/>
      <c r="ADJ38" s="310"/>
      <c r="ADK38" s="310"/>
      <c r="ADL38" s="310"/>
      <c r="ADM38" s="310"/>
      <c r="ADN38" s="310"/>
      <c r="ADO38" s="310"/>
      <c r="ADP38" s="310"/>
      <c r="ADQ38" s="310"/>
      <c r="ADR38" s="310"/>
      <c r="ADS38" s="310"/>
      <c r="ADT38" s="310"/>
      <c r="ADU38" s="310"/>
      <c r="ADV38" s="310"/>
      <c r="ADW38" s="310"/>
      <c r="ADX38" s="310"/>
      <c r="ADY38" s="310"/>
      <c r="ADZ38" s="310"/>
      <c r="AEA38" s="310"/>
      <c r="AEB38" s="310"/>
      <c r="AEC38" s="310"/>
      <c r="AED38" s="310"/>
      <c r="AEE38" s="310"/>
      <c r="AEF38" s="310"/>
      <c r="AEG38" s="310"/>
      <c r="AEH38" s="310"/>
      <c r="AEI38" s="310"/>
      <c r="AEJ38" s="310"/>
      <c r="AEK38" s="310"/>
      <c r="AEL38" s="310"/>
      <c r="AEM38" s="310"/>
      <c r="AEN38" s="310"/>
      <c r="AEO38" s="310"/>
      <c r="AEP38" s="310"/>
      <c r="AEQ38" s="310"/>
      <c r="AER38" s="310"/>
      <c r="AES38" s="310"/>
      <c r="AET38" s="310"/>
      <c r="AEU38" s="310"/>
      <c r="AEV38" s="310"/>
      <c r="AEW38" s="310"/>
      <c r="AEX38" s="310"/>
      <c r="AEY38" s="310"/>
      <c r="AEZ38" s="310"/>
      <c r="AFA38" s="310"/>
      <c r="AFB38" s="310"/>
      <c r="AFC38" s="310"/>
      <c r="AFD38" s="310"/>
      <c r="AFE38" s="310"/>
      <c r="AFF38" s="310"/>
      <c r="AFG38" s="310"/>
      <c r="AFH38" s="310"/>
      <c r="AFI38" s="310"/>
      <c r="AFJ38" s="310"/>
      <c r="AFK38" s="310"/>
      <c r="AFL38" s="310"/>
      <c r="AFM38" s="310"/>
      <c r="AFN38" s="310"/>
      <c r="AFO38" s="310"/>
      <c r="AFP38" s="310"/>
      <c r="AFQ38" s="310"/>
      <c r="AFR38" s="310"/>
      <c r="AFS38" s="310"/>
      <c r="AFT38" s="310"/>
      <c r="AFU38" s="310"/>
      <c r="AFV38" s="310"/>
      <c r="AFW38" s="310"/>
      <c r="AFX38" s="310"/>
      <c r="AFY38" s="310"/>
      <c r="AFZ38" s="310"/>
      <c r="AGA38" s="310"/>
      <c r="AGB38" s="310"/>
      <c r="AGC38" s="310"/>
      <c r="AGD38" s="310"/>
      <c r="AGE38" s="310"/>
      <c r="AGF38" s="310"/>
      <c r="AGG38" s="310"/>
      <c r="AGH38" s="310"/>
      <c r="AGI38" s="310"/>
      <c r="AGJ38" s="310"/>
      <c r="AGK38" s="310"/>
      <c r="AGL38" s="310"/>
      <c r="AGM38" s="310"/>
      <c r="AGN38" s="310"/>
      <c r="AGO38" s="310"/>
      <c r="AGP38" s="310"/>
      <c r="AGQ38" s="310"/>
      <c r="AGR38" s="310"/>
      <c r="AGS38" s="310"/>
      <c r="AGT38" s="310"/>
      <c r="AGU38" s="310"/>
      <c r="AGV38" s="310"/>
      <c r="AGW38" s="310"/>
      <c r="AGX38" s="310"/>
      <c r="AGY38" s="310"/>
      <c r="AGZ38" s="310"/>
      <c r="AHA38" s="310"/>
      <c r="AHB38" s="310"/>
      <c r="AHC38" s="310"/>
      <c r="AHD38" s="310"/>
      <c r="AHE38" s="310"/>
      <c r="AHF38" s="310"/>
      <c r="AHG38" s="310"/>
      <c r="AHH38" s="310"/>
      <c r="AHI38" s="310"/>
      <c r="AHJ38" s="310"/>
      <c r="AHK38" s="310"/>
      <c r="AHL38" s="310"/>
      <c r="AHM38" s="310"/>
      <c r="AHN38" s="310"/>
      <c r="AHO38" s="310"/>
      <c r="AHP38" s="310"/>
      <c r="AHQ38" s="310"/>
      <c r="AHR38" s="310"/>
      <c r="AHS38" s="310"/>
      <c r="AHT38" s="310"/>
      <c r="AHU38" s="310"/>
      <c r="AHV38" s="310"/>
      <c r="AHW38" s="310"/>
      <c r="AHX38" s="310"/>
      <c r="AHY38" s="310"/>
      <c r="AHZ38" s="310"/>
      <c r="AIA38" s="310"/>
      <c r="AIB38" s="310"/>
      <c r="AIC38" s="310"/>
      <c r="AID38" s="310"/>
      <c r="AIE38" s="310"/>
      <c r="AIF38" s="310"/>
      <c r="AIG38" s="310"/>
      <c r="AIH38" s="310"/>
      <c r="AII38" s="310"/>
      <c r="AIJ38" s="310"/>
      <c r="AIK38" s="310"/>
      <c r="AIL38" s="310"/>
      <c r="AIM38" s="310"/>
      <c r="AIN38" s="310"/>
      <c r="AIO38" s="310"/>
      <c r="AIP38" s="310"/>
      <c r="AIQ38" s="310"/>
      <c r="AIR38" s="310"/>
      <c r="AIS38" s="310"/>
      <c r="AIT38" s="310"/>
      <c r="AIU38" s="310"/>
      <c r="AIV38" s="310"/>
      <c r="AIW38" s="310"/>
      <c r="AIX38" s="310"/>
      <c r="AIY38" s="310"/>
      <c r="AIZ38" s="310"/>
      <c r="AJA38" s="310"/>
      <c r="AJB38" s="310"/>
      <c r="AJC38" s="310"/>
      <c r="AJD38" s="310"/>
      <c r="AJE38" s="310"/>
      <c r="AJF38" s="310"/>
      <c r="AJG38" s="310"/>
      <c r="AJH38" s="310"/>
      <c r="AJI38" s="310"/>
      <c r="AJJ38" s="310"/>
      <c r="AJK38" s="310"/>
      <c r="AJL38" s="310"/>
      <c r="AJM38" s="310"/>
      <c r="AJN38" s="310"/>
      <c r="AJO38" s="310"/>
      <c r="AJP38" s="310"/>
      <c r="AJQ38" s="310"/>
      <c r="AJR38" s="310"/>
      <c r="AJS38" s="310"/>
      <c r="AJT38" s="310"/>
      <c r="AJU38" s="310"/>
      <c r="AJV38" s="310"/>
      <c r="AJW38" s="310"/>
      <c r="AJX38" s="310"/>
      <c r="AJY38" s="310"/>
      <c r="AJZ38" s="310"/>
      <c r="AKA38" s="310"/>
      <c r="AKB38" s="310"/>
      <c r="AKC38" s="310"/>
      <c r="AKD38" s="310"/>
      <c r="AKE38" s="310"/>
      <c r="AKF38" s="310"/>
      <c r="AKG38" s="310"/>
      <c r="AKH38" s="310"/>
      <c r="AKI38" s="310"/>
      <c r="AKJ38" s="310"/>
      <c r="AKK38" s="310"/>
      <c r="AKL38" s="310"/>
      <c r="AKM38" s="310"/>
      <c r="AKN38" s="310"/>
      <c r="AKO38" s="310"/>
      <c r="AKP38" s="310"/>
      <c r="AKQ38" s="310"/>
      <c r="AKR38" s="310"/>
      <c r="AKS38" s="310"/>
      <c r="AKT38" s="310"/>
      <c r="AKU38" s="310"/>
      <c r="AKV38" s="310"/>
      <c r="AKW38" s="310"/>
      <c r="AKX38" s="310"/>
      <c r="AKY38" s="310"/>
      <c r="AKZ38" s="310"/>
      <c r="ALA38" s="310"/>
      <c r="ALB38" s="310"/>
      <c r="ALC38" s="310"/>
      <c r="ALD38" s="310"/>
      <c r="ALE38" s="310"/>
      <c r="ALF38" s="310"/>
      <c r="ALG38" s="310"/>
      <c r="ALH38" s="310"/>
      <c r="ALI38" s="310"/>
      <c r="ALJ38" s="310"/>
      <c r="ALK38" s="310"/>
      <c r="ALL38" s="310"/>
      <c r="ALM38" s="310"/>
      <c r="ALN38" s="310"/>
      <c r="ALO38" s="310"/>
      <c r="ALP38" s="310"/>
      <c r="ALQ38" s="310"/>
      <c r="ALR38" s="310"/>
      <c r="ALS38" s="310"/>
      <c r="ALT38" s="310"/>
      <c r="ALU38" s="310"/>
      <c r="ALV38" s="310"/>
      <c r="ALW38" s="310"/>
      <c r="ALX38" s="310"/>
      <c r="ALY38" s="310"/>
      <c r="ALZ38" s="310"/>
      <c r="AMA38" s="310"/>
      <c r="AMB38" s="310"/>
      <c r="AMC38" s="310"/>
      <c r="AMD38" s="310"/>
      <c r="AME38" s="310"/>
      <c r="AMF38" s="310"/>
      <c r="AMG38" s="310"/>
      <c r="AMH38" s="310"/>
      <c r="AMI38" s="310"/>
      <c r="AMJ38" s="310"/>
    </row>
    <row r="39" spans="1:1024" s="37" customFormat="1">
      <c r="A39" s="36"/>
      <c r="B39" s="2"/>
      <c r="C39" s="2"/>
      <c r="D39" s="2"/>
      <c r="E39" s="2"/>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c r="CT39" s="34"/>
      <c r="CU39" s="34"/>
      <c r="CV39" s="34"/>
      <c r="CW39" s="34"/>
      <c r="CX39" s="34"/>
      <c r="CY39" s="34"/>
      <c r="CZ39" s="34"/>
      <c r="DA39" s="34"/>
      <c r="DB39" s="34"/>
      <c r="DC39" s="34"/>
      <c r="DD39" s="34"/>
      <c r="DE39" s="34"/>
      <c r="DF39" s="34"/>
      <c r="DG39" s="34"/>
      <c r="DH39" s="34"/>
      <c r="DI39" s="34"/>
      <c r="DJ39" s="34"/>
      <c r="DK39" s="34"/>
      <c r="DL39" s="34"/>
      <c r="DM39" s="34"/>
      <c r="DN39" s="34"/>
      <c r="DO39" s="34"/>
      <c r="DP39" s="34"/>
      <c r="DQ39" s="34"/>
      <c r="DR39" s="34"/>
      <c r="DS39" s="34"/>
      <c r="DT39" s="34"/>
      <c r="DU39" s="34"/>
      <c r="DV39" s="34"/>
      <c r="DW39" s="34"/>
      <c r="DX39" s="34"/>
      <c r="DY39" s="34"/>
      <c r="DZ39" s="34"/>
      <c r="EA39" s="34"/>
      <c r="EB39" s="34"/>
      <c r="EC39" s="34"/>
      <c r="ED39" s="34"/>
      <c r="EE39" s="34"/>
      <c r="EF39" s="34"/>
      <c r="EG39" s="34"/>
      <c r="EH39" s="34"/>
      <c r="EI39" s="34"/>
      <c r="EJ39" s="34"/>
      <c r="EK39" s="34"/>
      <c r="EL39" s="34"/>
      <c r="EM39" s="34"/>
      <c r="EN39" s="34"/>
      <c r="EO39" s="34"/>
      <c r="EP39" s="34"/>
      <c r="EQ39" s="34"/>
      <c r="ER39" s="34"/>
      <c r="ES39" s="34"/>
      <c r="ET39" s="34"/>
      <c r="EU39" s="34"/>
      <c r="EV39" s="34"/>
      <c r="EW39" s="34"/>
      <c r="EX39" s="34"/>
      <c r="EY39" s="34"/>
      <c r="EZ39" s="34"/>
      <c r="FA39" s="34"/>
      <c r="FB39" s="34"/>
      <c r="FC39" s="34"/>
      <c r="FD39" s="34"/>
      <c r="FE39" s="34"/>
      <c r="FF39" s="34"/>
      <c r="FG39" s="34"/>
      <c r="FH39" s="34"/>
      <c r="FI39" s="34"/>
      <c r="FJ39" s="34"/>
      <c r="FK39" s="34"/>
      <c r="FL39" s="34"/>
      <c r="FM39" s="34"/>
      <c r="FN39" s="34"/>
      <c r="FO39" s="34"/>
      <c r="FP39" s="34"/>
      <c r="FQ39" s="34"/>
      <c r="FR39" s="34"/>
      <c r="FS39" s="34"/>
      <c r="FT39" s="34"/>
      <c r="FU39" s="34"/>
      <c r="FV39" s="34"/>
      <c r="FW39" s="34"/>
      <c r="FX39" s="34"/>
      <c r="FY39" s="34"/>
      <c r="FZ39" s="34"/>
      <c r="GA39" s="34"/>
      <c r="GB39" s="34"/>
      <c r="GC39" s="34"/>
      <c r="GD39" s="34"/>
      <c r="GE39" s="34"/>
      <c r="GF39" s="34"/>
      <c r="GG39" s="34"/>
      <c r="GH39" s="34"/>
      <c r="GI39" s="34"/>
      <c r="GJ39" s="34"/>
      <c r="GK39" s="34"/>
      <c r="GL39" s="34"/>
      <c r="GM39" s="34"/>
      <c r="GN39" s="34"/>
      <c r="GO39" s="34"/>
      <c r="GP39" s="34"/>
      <c r="GQ39" s="34"/>
      <c r="GR39" s="34"/>
      <c r="GS39" s="34"/>
      <c r="GT39" s="34"/>
      <c r="GU39" s="34"/>
      <c r="GV39" s="34"/>
      <c r="GW39" s="34"/>
      <c r="GX39" s="34"/>
      <c r="GY39" s="34"/>
      <c r="GZ39" s="34"/>
      <c r="HA39" s="34"/>
      <c r="HB39" s="34"/>
      <c r="HC39" s="34"/>
      <c r="HD39" s="34"/>
      <c r="HE39" s="34"/>
      <c r="HF39" s="34"/>
      <c r="HG39" s="34"/>
      <c r="HH39" s="34"/>
      <c r="HI39" s="34"/>
      <c r="HJ39" s="34"/>
      <c r="HK39" s="34"/>
      <c r="HL39" s="34"/>
      <c r="HM39" s="34"/>
      <c r="HN39" s="34"/>
      <c r="HO39" s="34"/>
      <c r="HP39" s="34"/>
      <c r="HQ39" s="34"/>
      <c r="HR39" s="34"/>
      <c r="HS39" s="34"/>
      <c r="HT39" s="34"/>
      <c r="HU39" s="34"/>
      <c r="HV39" s="34"/>
      <c r="HW39" s="34"/>
      <c r="HX39" s="34"/>
      <c r="HY39" s="34"/>
      <c r="HZ39" s="34"/>
      <c r="IA39" s="34"/>
      <c r="IB39" s="34"/>
      <c r="IC39" s="34"/>
      <c r="ID39" s="34"/>
      <c r="IE39" s="34"/>
      <c r="IF39" s="34"/>
      <c r="IG39" s="34"/>
      <c r="IH39" s="34"/>
      <c r="II39" s="34"/>
      <c r="IJ39" s="34"/>
      <c r="IK39" s="34"/>
      <c r="IL39" s="34"/>
      <c r="IM39" s="34"/>
      <c r="IN39" s="34"/>
      <c r="IO39" s="34"/>
      <c r="IP39" s="34"/>
      <c r="IQ39" s="34"/>
      <c r="IR39" s="34"/>
      <c r="IS39" s="34"/>
      <c r="IT39" s="34"/>
      <c r="IU39" s="34"/>
      <c r="IV39" s="34"/>
      <c r="IW39" s="34"/>
      <c r="IX39" s="34"/>
      <c r="IY39" s="34"/>
      <c r="IZ39" s="34"/>
      <c r="JA39" s="34"/>
      <c r="JB39" s="34"/>
      <c r="JC39" s="34"/>
      <c r="JD39" s="34"/>
      <c r="JE39" s="34"/>
      <c r="JF39" s="34"/>
      <c r="JG39" s="34"/>
      <c r="JH39" s="34"/>
      <c r="JI39" s="34"/>
      <c r="JJ39" s="34"/>
      <c r="JK39" s="34"/>
      <c r="JL39" s="34"/>
      <c r="JM39" s="34"/>
      <c r="JN39" s="34"/>
      <c r="JO39" s="34"/>
      <c r="JP39" s="34"/>
      <c r="JQ39" s="34"/>
      <c r="JR39" s="34"/>
      <c r="JS39" s="34"/>
      <c r="JT39" s="34"/>
      <c r="JU39" s="34"/>
      <c r="JV39" s="34"/>
      <c r="JW39" s="34"/>
      <c r="JX39" s="34"/>
      <c r="JY39" s="34"/>
      <c r="JZ39" s="34"/>
      <c r="KA39" s="34"/>
      <c r="KB39" s="34"/>
      <c r="KC39" s="34"/>
      <c r="KD39" s="34"/>
      <c r="KE39" s="34"/>
      <c r="KF39" s="34"/>
      <c r="KG39" s="34"/>
      <c r="KH39" s="34"/>
      <c r="KI39" s="34"/>
      <c r="KJ39" s="34"/>
      <c r="KK39" s="34"/>
      <c r="KL39" s="34"/>
      <c r="KM39" s="34"/>
      <c r="KN39" s="34"/>
      <c r="KO39" s="34"/>
      <c r="KP39" s="34"/>
      <c r="KQ39" s="34"/>
      <c r="KR39" s="34"/>
      <c r="KS39" s="34"/>
      <c r="KT39" s="34"/>
      <c r="KU39" s="34"/>
      <c r="KV39" s="34"/>
      <c r="KW39" s="34"/>
      <c r="KX39" s="34"/>
      <c r="KY39" s="34"/>
      <c r="KZ39" s="34"/>
      <c r="LA39" s="34"/>
      <c r="LB39" s="34"/>
      <c r="LC39" s="34"/>
      <c r="LD39" s="34"/>
      <c r="LE39" s="34"/>
      <c r="LF39" s="34"/>
      <c r="LG39" s="34"/>
      <c r="LH39" s="34"/>
      <c r="LI39" s="34"/>
      <c r="LJ39" s="34"/>
      <c r="LK39" s="34"/>
      <c r="LL39" s="34"/>
      <c r="LM39" s="34"/>
      <c r="LN39" s="34"/>
      <c r="LO39" s="34"/>
      <c r="LP39" s="34"/>
      <c r="LQ39" s="34"/>
      <c r="LR39" s="34"/>
      <c r="LS39" s="34"/>
      <c r="LT39" s="34"/>
      <c r="LU39" s="34"/>
      <c r="LV39" s="34"/>
      <c r="LW39" s="34"/>
      <c r="LX39" s="34"/>
      <c r="LY39" s="34"/>
      <c r="LZ39" s="34"/>
      <c r="MA39" s="34"/>
      <c r="MB39" s="34"/>
      <c r="MC39" s="34"/>
      <c r="MD39" s="34"/>
      <c r="ME39" s="34"/>
      <c r="MF39" s="34"/>
      <c r="MG39" s="34"/>
      <c r="MH39" s="34"/>
      <c r="MI39" s="34"/>
      <c r="MJ39" s="34"/>
      <c r="MK39" s="34"/>
      <c r="ML39" s="34"/>
      <c r="MM39" s="34"/>
      <c r="MN39" s="34"/>
      <c r="MO39" s="34"/>
      <c r="MP39" s="34"/>
      <c r="MQ39" s="34"/>
      <c r="MR39" s="34"/>
      <c r="MS39" s="34"/>
      <c r="MT39" s="34"/>
      <c r="MU39" s="34"/>
      <c r="MV39" s="34"/>
      <c r="MW39" s="34"/>
      <c r="MX39" s="34"/>
      <c r="MY39" s="34"/>
      <c r="MZ39" s="34"/>
      <c r="NA39" s="34"/>
      <c r="NB39" s="34"/>
      <c r="NC39" s="34"/>
      <c r="ND39" s="34"/>
      <c r="NE39" s="34"/>
      <c r="NF39" s="34"/>
      <c r="NG39" s="34"/>
      <c r="NH39" s="34"/>
      <c r="NI39" s="34"/>
      <c r="NJ39" s="34"/>
      <c r="NK39" s="34"/>
      <c r="NL39" s="34"/>
      <c r="NM39" s="34"/>
      <c r="NN39" s="34"/>
      <c r="NO39" s="34"/>
      <c r="NP39" s="34"/>
      <c r="NQ39" s="34"/>
      <c r="NR39" s="34"/>
      <c r="NS39" s="34"/>
      <c r="NT39" s="34"/>
      <c r="NU39" s="34"/>
      <c r="NV39" s="34"/>
      <c r="NW39" s="34"/>
      <c r="NX39" s="34"/>
      <c r="NY39" s="34"/>
      <c r="NZ39" s="34"/>
      <c r="OA39" s="34"/>
      <c r="OB39" s="34"/>
      <c r="OC39" s="34"/>
      <c r="OD39" s="34"/>
      <c r="OE39" s="34"/>
      <c r="OF39" s="34"/>
      <c r="OG39" s="34"/>
      <c r="OH39" s="34"/>
      <c r="OI39" s="34"/>
      <c r="OJ39" s="34"/>
      <c r="OK39" s="34"/>
      <c r="OL39" s="34"/>
      <c r="OM39" s="34"/>
      <c r="ON39" s="34"/>
      <c r="OO39" s="34"/>
      <c r="OP39" s="34"/>
      <c r="OQ39" s="34"/>
      <c r="OR39" s="34"/>
      <c r="OS39" s="34"/>
      <c r="OT39" s="34"/>
      <c r="OU39" s="34"/>
      <c r="OV39" s="34"/>
      <c r="OW39" s="34"/>
      <c r="OX39" s="34"/>
      <c r="OY39" s="34"/>
      <c r="OZ39" s="34"/>
      <c r="PA39" s="34"/>
      <c r="PB39" s="34"/>
      <c r="PC39" s="34"/>
      <c r="PD39" s="34"/>
      <c r="PE39" s="34"/>
      <c r="PF39" s="34"/>
      <c r="PG39" s="34"/>
      <c r="PH39" s="34"/>
      <c r="PI39" s="34"/>
      <c r="PJ39" s="34"/>
      <c r="PK39" s="34"/>
      <c r="PL39" s="34"/>
      <c r="PM39" s="34"/>
      <c r="PN39" s="34"/>
      <c r="PO39" s="34"/>
      <c r="PP39" s="34"/>
      <c r="PQ39" s="34"/>
      <c r="PR39" s="34"/>
      <c r="PS39" s="34"/>
      <c r="PT39" s="34"/>
      <c r="PU39" s="34"/>
      <c r="PV39" s="34"/>
      <c r="PW39" s="34"/>
      <c r="PX39" s="34"/>
      <c r="PY39" s="34"/>
      <c r="PZ39" s="34"/>
      <c r="QA39" s="34"/>
      <c r="QB39" s="34"/>
      <c r="QC39" s="34"/>
      <c r="QD39" s="34"/>
      <c r="QE39" s="34"/>
      <c r="QF39" s="34"/>
      <c r="QG39" s="34"/>
      <c r="QH39" s="34"/>
      <c r="QI39" s="34"/>
      <c r="QJ39" s="34"/>
      <c r="QK39" s="34"/>
      <c r="QL39" s="34"/>
      <c r="QM39" s="34"/>
      <c r="QN39" s="34"/>
      <c r="QO39" s="34"/>
      <c r="QP39" s="34"/>
      <c r="QQ39" s="34"/>
      <c r="QR39" s="34"/>
      <c r="QS39" s="34"/>
      <c r="QT39" s="34"/>
      <c r="QU39" s="34"/>
      <c r="QV39" s="34"/>
      <c r="QW39" s="34"/>
      <c r="QX39" s="34"/>
      <c r="QY39" s="34"/>
      <c r="QZ39" s="34"/>
      <c r="RA39" s="34"/>
      <c r="RB39" s="34"/>
      <c r="RC39" s="34"/>
      <c r="RD39" s="34"/>
      <c r="RE39" s="34"/>
      <c r="RF39" s="34"/>
      <c r="RG39" s="34"/>
      <c r="RH39" s="34"/>
      <c r="RI39" s="34"/>
      <c r="RJ39" s="34"/>
      <c r="RK39" s="34"/>
      <c r="RL39" s="34"/>
      <c r="RM39" s="34"/>
      <c r="RN39" s="34"/>
      <c r="RO39" s="34"/>
      <c r="RP39" s="34"/>
      <c r="RQ39" s="34"/>
      <c r="RR39" s="34"/>
      <c r="RS39" s="34"/>
      <c r="RT39" s="34"/>
      <c r="RU39" s="34"/>
      <c r="RV39" s="34"/>
      <c r="RW39" s="34"/>
      <c r="RX39" s="34"/>
      <c r="RY39" s="34"/>
      <c r="RZ39" s="34"/>
      <c r="SA39" s="34"/>
      <c r="SB39" s="34"/>
      <c r="SC39" s="34"/>
      <c r="SD39" s="34"/>
      <c r="SE39" s="34"/>
      <c r="SF39" s="34"/>
      <c r="SG39" s="34"/>
      <c r="SH39" s="34"/>
      <c r="SI39" s="34"/>
      <c r="SJ39" s="34"/>
      <c r="SK39" s="34"/>
      <c r="SL39" s="34"/>
      <c r="SM39" s="34"/>
      <c r="SN39" s="34"/>
      <c r="SO39" s="34"/>
      <c r="SP39" s="34"/>
      <c r="SQ39" s="34"/>
      <c r="SR39" s="34"/>
      <c r="SS39" s="34"/>
      <c r="ST39" s="34"/>
      <c r="SU39" s="34"/>
      <c r="SV39" s="34"/>
      <c r="SW39" s="34"/>
      <c r="SX39" s="34"/>
      <c r="SY39" s="34"/>
      <c r="SZ39" s="34"/>
      <c r="TA39" s="34"/>
      <c r="TB39" s="34"/>
      <c r="TC39" s="34"/>
      <c r="TD39" s="34"/>
      <c r="TE39" s="34"/>
      <c r="TF39" s="34"/>
      <c r="TG39" s="34"/>
      <c r="TH39" s="34"/>
      <c r="TI39" s="34"/>
      <c r="TJ39" s="34"/>
      <c r="TK39" s="34"/>
      <c r="TL39" s="34"/>
      <c r="TM39" s="34"/>
      <c r="TN39" s="34"/>
      <c r="TO39" s="34"/>
      <c r="TP39" s="34"/>
      <c r="TQ39" s="34"/>
      <c r="TR39" s="34"/>
      <c r="TS39" s="34"/>
      <c r="TT39" s="34"/>
      <c r="TU39" s="34"/>
      <c r="TV39" s="34"/>
      <c r="TW39" s="34"/>
      <c r="TX39" s="34"/>
      <c r="TY39" s="34"/>
      <c r="TZ39" s="34"/>
      <c r="UA39" s="34"/>
      <c r="UB39" s="34"/>
      <c r="UC39" s="34"/>
      <c r="UD39" s="34"/>
      <c r="UE39" s="34"/>
      <c r="UF39" s="34"/>
      <c r="UG39" s="34"/>
      <c r="UH39" s="34"/>
      <c r="UI39" s="34"/>
      <c r="UJ39" s="34"/>
      <c r="UK39" s="34"/>
      <c r="UL39" s="34"/>
      <c r="UM39" s="34"/>
      <c r="UN39" s="34"/>
      <c r="UO39" s="34"/>
      <c r="UP39" s="34"/>
      <c r="UQ39" s="34"/>
      <c r="UR39" s="34"/>
      <c r="US39" s="34"/>
      <c r="UT39" s="34"/>
      <c r="UU39" s="34"/>
      <c r="UV39" s="34"/>
      <c r="UW39" s="34"/>
      <c r="UX39" s="34"/>
      <c r="UY39" s="34"/>
      <c r="UZ39" s="34"/>
      <c r="VA39" s="34"/>
      <c r="VB39" s="34"/>
      <c r="VC39" s="34"/>
      <c r="VD39" s="34"/>
      <c r="VE39" s="34"/>
      <c r="VF39" s="34"/>
      <c r="VG39" s="34"/>
      <c r="VH39" s="34"/>
      <c r="VI39" s="34"/>
      <c r="VJ39" s="34"/>
      <c r="VK39" s="34"/>
      <c r="VL39" s="34"/>
      <c r="VM39" s="34"/>
      <c r="VN39" s="34"/>
      <c r="VO39" s="34"/>
      <c r="VP39" s="34"/>
      <c r="VQ39" s="34"/>
      <c r="VR39" s="34"/>
      <c r="VS39" s="34"/>
      <c r="VT39" s="34"/>
      <c r="VU39" s="34"/>
      <c r="VV39" s="34"/>
      <c r="VW39" s="34"/>
      <c r="VX39" s="34"/>
      <c r="VY39" s="34"/>
      <c r="VZ39" s="34"/>
      <c r="WA39" s="34"/>
      <c r="WB39" s="34"/>
      <c r="WC39" s="34"/>
      <c r="WD39" s="34"/>
      <c r="WE39" s="34"/>
      <c r="WF39" s="34"/>
      <c r="WG39" s="34"/>
      <c r="WH39" s="34"/>
      <c r="WI39" s="34"/>
      <c r="WJ39" s="34"/>
      <c r="WK39" s="34"/>
      <c r="WL39" s="34"/>
      <c r="WM39" s="34"/>
      <c r="WN39" s="34"/>
      <c r="WO39" s="34"/>
      <c r="WP39" s="34"/>
      <c r="WQ39" s="34"/>
      <c r="WR39" s="34"/>
      <c r="WS39" s="34"/>
      <c r="WT39" s="34"/>
      <c r="WU39" s="34"/>
      <c r="WV39" s="34"/>
      <c r="WW39" s="34"/>
      <c r="WX39" s="34"/>
      <c r="WY39" s="34"/>
      <c r="WZ39" s="34"/>
      <c r="XA39" s="34"/>
      <c r="XB39" s="34"/>
      <c r="XC39" s="34"/>
      <c r="XD39" s="34"/>
      <c r="XE39" s="34"/>
      <c r="XF39" s="34"/>
      <c r="XG39" s="34"/>
      <c r="XH39" s="34"/>
      <c r="XI39" s="34"/>
      <c r="XJ39" s="34"/>
      <c r="XK39" s="34"/>
      <c r="XL39" s="34"/>
      <c r="XM39" s="34"/>
      <c r="XN39" s="34"/>
      <c r="XO39" s="34"/>
      <c r="XP39" s="34"/>
      <c r="XQ39" s="34"/>
      <c r="XR39" s="34"/>
      <c r="XS39" s="34"/>
      <c r="XT39" s="34"/>
      <c r="XU39" s="34"/>
      <c r="XV39" s="34"/>
      <c r="XW39" s="34"/>
      <c r="XX39" s="34"/>
      <c r="XY39" s="34"/>
      <c r="XZ39" s="34"/>
      <c r="YA39" s="34"/>
      <c r="YB39" s="34"/>
      <c r="YC39" s="34"/>
      <c r="YD39" s="34"/>
      <c r="YE39" s="34"/>
      <c r="YF39" s="34"/>
      <c r="YG39" s="34"/>
      <c r="YH39" s="34"/>
      <c r="YI39" s="34"/>
      <c r="YJ39" s="34"/>
      <c r="YK39" s="34"/>
      <c r="YL39" s="34"/>
      <c r="YM39" s="34"/>
      <c r="YN39" s="34"/>
      <c r="YO39" s="34"/>
      <c r="YP39" s="34"/>
      <c r="YQ39" s="34"/>
      <c r="YR39" s="34"/>
      <c r="YS39" s="34"/>
      <c r="YT39" s="34"/>
      <c r="YU39" s="34"/>
      <c r="YV39" s="34"/>
      <c r="YW39" s="34"/>
      <c r="YX39" s="34"/>
      <c r="YY39" s="34"/>
      <c r="YZ39" s="34"/>
      <c r="ZA39" s="34"/>
      <c r="ZB39" s="34"/>
      <c r="ZC39" s="34"/>
      <c r="ZD39" s="34"/>
      <c r="ZE39" s="34"/>
      <c r="ZF39" s="34"/>
      <c r="ZG39" s="34"/>
      <c r="ZH39" s="34"/>
      <c r="ZI39" s="34"/>
      <c r="ZJ39" s="34"/>
      <c r="ZK39" s="34"/>
      <c r="ZL39" s="34"/>
      <c r="ZM39" s="34"/>
      <c r="ZN39" s="34"/>
      <c r="ZO39" s="34"/>
      <c r="ZP39" s="34"/>
      <c r="ZQ39" s="34"/>
      <c r="ZR39" s="34"/>
      <c r="ZS39" s="34"/>
      <c r="ZT39" s="34"/>
      <c r="ZU39" s="34"/>
      <c r="ZV39" s="34"/>
      <c r="ZW39" s="34"/>
      <c r="ZX39" s="34"/>
      <c r="ZY39" s="34"/>
      <c r="ZZ39" s="34"/>
      <c r="AAA39" s="34"/>
      <c r="AAB39" s="34"/>
      <c r="AAC39" s="34"/>
      <c r="AAD39" s="34"/>
      <c r="AAE39" s="34"/>
      <c r="AAF39" s="34"/>
      <c r="AAG39" s="34"/>
      <c r="AAH39" s="34"/>
      <c r="AAI39" s="34"/>
      <c r="AAJ39" s="34"/>
      <c r="AAK39" s="34"/>
      <c r="AAL39" s="34"/>
      <c r="AAM39" s="34"/>
      <c r="AAN39" s="34"/>
      <c r="AAO39" s="34"/>
      <c r="AAP39" s="34"/>
      <c r="AAQ39" s="34"/>
      <c r="AAR39" s="34"/>
      <c r="AAS39" s="34"/>
      <c r="AAT39" s="34"/>
      <c r="AAU39" s="34"/>
      <c r="AAV39" s="34"/>
      <c r="AAW39" s="34"/>
      <c r="AAX39" s="34"/>
      <c r="AAY39" s="34"/>
      <c r="AAZ39" s="34"/>
      <c r="ABA39" s="34"/>
      <c r="ABB39" s="34"/>
      <c r="ABC39" s="34"/>
      <c r="ABD39" s="34"/>
      <c r="ABE39" s="34"/>
      <c r="ABF39" s="34"/>
      <c r="ABG39" s="34"/>
      <c r="ABH39" s="34"/>
      <c r="ABI39" s="34"/>
      <c r="ABJ39" s="34"/>
      <c r="ABK39" s="34"/>
      <c r="ABL39" s="34"/>
      <c r="ABM39" s="34"/>
      <c r="ABN39" s="34"/>
      <c r="ABO39" s="34"/>
      <c r="ABP39" s="34"/>
      <c r="ABQ39" s="34"/>
      <c r="ABR39" s="34"/>
      <c r="ABS39" s="34"/>
      <c r="ABT39" s="34"/>
      <c r="ABU39" s="34"/>
      <c r="ABV39" s="34"/>
      <c r="ABW39" s="34"/>
      <c r="ABX39" s="34"/>
      <c r="ABY39" s="34"/>
      <c r="ABZ39" s="34"/>
      <c r="ACA39" s="34"/>
      <c r="ACB39" s="34"/>
      <c r="ACC39" s="34"/>
      <c r="ACD39" s="34"/>
      <c r="ACE39" s="34"/>
      <c r="ACF39" s="34"/>
      <c r="ACG39" s="34"/>
      <c r="ACH39" s="34"/>
      <c r="ACI39" s="34"/>
      <c r="ACJ39" s="34"/>
      <c r="ACK39" s="34"/>
      <c r="ACL39" s="34"/>
      <c r="ACM39" s="34"/>
      <c r="ACN39" s="34"/>
      <c r="ACO39" s="34"/>
      <c r="ACP39" s="34"/>
      <c r="ACQ39" s="34"/>
      <c r="ACR39" s="34"/>
      <c r="ACS39" s="34"/>
      <c r="ACT39" s="34"/>
      <c r="ACU39" s="34"/>
      <c r="ACV39" s="34"/>
      <c r="ACW39" s="34"/>
      <c r="ACX39" s="34"/>
      <c r="ACY39" s="34"/>
      <c r="ACZ39" s="34"/>
      <c r="ADA39" s="34"/>
      <c r="ADB39" s="34"/>
      <c r="ADC39" s="34"/>
      <c r="ADD39" s="34"/>
      <c r="ADE39" s="34"/>
      <c r="ADF39" s="34"/>
      <c r="ADG39" s="34"/>
      <c r="ADH39" s="34"/>
      <c r="ADI39" s="34"/>
      <c r="ADJ39" s="34"/>
      <c r="ADK39" s="34"/>
      <c r="ADL39" s="34"/>
      <c r="ADM39" s="34"/>
      <c r="ADN39" s="34"/>
      <c r="ADO39" s="34"/>
      <c r="ADP39" s="34"/>
      <c r="ADQ39" s="34"/>
      <c r="ADR39" s="34"/>
      <c r="ADS39" s="34"/>
      <c r="ADT39" s="34"/>
      <c r="ADU39" s="34"/>
      <c r="ADV39" s="34"/>
      <c r="ADW39" s="34"/>
      <c r="ADX39" s="34"/>
      <c r="ADY39" s="34"/>
      <c r="ADZ39" s="34"/>
      <c r="AEA39" s="34"/>
      <c r="AEB39" s="34"/>
      <c r="AEC39" s="34"/>
      <c r="AED39" s="34"/>
      <c r="AEE39" s="34"/>
      <c r="AEF39" s="34"/>
      <c r="AEG39" s="34"/>
      <c r="AEH39" s="34"/>
      <c r="AEI39" s="34"/>
      <c r="AEJ39" s="34"/>
      <c r="AEK39" s="34"/>
      <c r="AEL39" s="34"/>
      <c r="AEM39" s="34"/>
      <c r="AEN39" s="34"/>
      <c r="AEO39" s="34"/>
      <c r="AEP39" s="34"/>
      <c r="AEQ39" s="34"/>
      <c r="AER39" s="34"/>
      <c r="AES39" s="34"/>
      <c r="AET39" s="34"/>
      <c r="AEU39" s="34"/>
      <c r="AEV39" s="34"/>
      <c r="AEW39" s="34"/>
      <c r="AEX39" s="34"/>
      <c r="AEY39" s="34"/>
      <c r="AEZ39" s="34"/>
      <c r="AFA39" s="34"/>
      <c r="AFB39" s="34"/>
      <c r="AFC39" s="34"/>
      <c r="AFD39" s="34"/>
      <c r="AFE39" s="34"/>
      <c r="AFF39" s="34"/>
      <c r="AFG39" s="34"/>
      <c r="AFH39" s="34"/>
      <c r="AFI39" s="34"/>
      <c r="AFJ39" s="34"/>
      <c r="AFK39" s="34"/>
      <c r="AFL39" s="34"/>
      <c r="AFM39" s="34"/>
      <c r="AFN39" s="34"/>
      <c r="AFO39" s="34"/>
      <c r="AFP39" s="34"/>
      <c r="AFQ39" s="34"/>
      <c r="AFR39" s="34"/>
      <c r="AFS39" s="34"/>
      <c r="AFT39" s="34"/>
      <c r="AFU39" s="34"/>
      <c r="AFV39" s="34"/>
      <c r="AFW39" s="34"/>
      <c r="AFX39" s="34"/>
      <c r="AFY39" s="34"/>
      <c r="AFZ39" s="34"/>
      <c r="AGA39" s="34"/>
      <c r="AGB39" s="34"/>
      <c r="AGC39" s="34"/>
      <c r="AGD39" s="34"/>
      <c r="AGE39" s="34"/>
      <c r="AGF39" s="34"/>
      <c r="AGG39" s="34"/>
      <c r="AGH39" s="34"/>
      <c r="AGI39" s="34"/>
      <c r="AGJ39" s="34"/>
      <c r="AGK39" s="34"/>
      <c r="AGL39" s="34"/>
      <c r="AGM39" s="34"/>
      <c r="AGN39" s="34"/>
      <c r="AGO39" s="34"/>
      <c r="AGP39" s="34"/>
      <c r="AGQ39" s="34"/>
      <c r="AGR39" s="34"/>
      <c r="AGS39" s="34"/>
      <c r="AGT39" s="34"/>
      <c r="AGU39" s="34"/>
      <c r="AGV39" s="34"/>
      <c r="AGW39" s="34"/>
      <c r="AGX39" s="34"/>
      <c r="AGY39" s="34"/>
      <c r="AGZ39" s="34"/>
      <c r="AHA39" s="34"/>
      <c r="AHB39" s="34"/>
      <c r="AHC39" s="34"/>
      <c r="AHD39" s="34"/>
      <c r="AHE39" s="34"/>
      <c r="AHF39" s="34"/>
      <c r="AHG39" s="34"/>
      <c r="AHH39" s="34"/>
      <c r="AHI39" s="34"/>
      <c r="AHJ39" s="34"/>
      <c r="AHK39" s="34"/>
      <c r="AHL39" s="34"/>
      <c r="AHM39" s="34"/>
      <c r="AHN39" s="34"/>
      <c r="AHO39" s="34"/>
      <c r="AHP39" s="34"/>
      <c r="AHQ39" s="34"/>
      <c r="AHR39" s="34"/>
      <c r="AHS39" s="34"/>
      <c r="AHT39" s="34"/>
      <c r="AHU39" s="34"/>
      <c r="AHV39" s="34"/>
      <c r="AHW39" s="34"/>
      <c r="AHX39" s="34"/>
      <c r="AHY39" s="34"/>
      <c r="AHZ39" s="34"/>
      <c r="AIA39" s="34"/>
      <c r="AIB39" s="34"/>
      <c r="AIC39" s="34"/>
      <c r="AID39" s="34"/>
      <c r="AIE39" s="34"/>
      <c r="AIF39" s="34"/>
      <c r="AIG39" s="34"/>
      <c r="AIH39" s="34"/>
      <c r="AII39" s="34"/>
      <c r="AIJ39" s="34"/>
      <c r="AIK39" s="34"/>
      <c r="AIL39" s="34"/>
      <c r="AIM39" s="34"/>
      <c r="AIN39" s="34"/>
      <c r="AIO39" s="34"/>
      <c r="AIP39" s="34"/>
      <c r="AIQ39" s="34"/>
      <c r="AIR39" s="34"/>
      <c r="AIS39" s="34"/>
      <c r="AIT39" s="34"/>
      <c r="AIU39" s="34"/>
      <c r="AIV39" s="34"/>
      <c r="AIW39" s="34"/>
      <c r="AIX39" s="34"/>
      <c r="AIY39" s="34"/>
      <c r="AIZ39" s="34"/>
      <c r="AJA39" s="34"/>
      <c r="AJB39" s="34"/>
      <c r="AJC39" s="34"/>
      <c r="AJD39" s="34"/>
      <c r="AJE39" s="34"/>
      <c r="AJF39" s="34"/>
      <c r="AJG39" s="34"/>
      <c r="AJH39" s="34"/>
      <c r="AJI39" s="34"/>
      <c r="AJJ39" s="34"/>
      <c r="AJK39" s="34"/>
      <c r="AJL39" s="34"/>
      <c r="AJM39" s="34"/>
      <c r="AJN39" s="34"/>
      <c r="AJO39" s="34"/>
      <c r="AJP39" s="34"/>
      <c r="AJQ39" s="34"/>
      <c r="AJR39" s="34"/>
      <c r="AJS39" s="34"/>
      <c r="AJT39" s="34"/>
      <c r="AJU39" s="34"/>
      <c r="AJV39" s="34"/>
      <c r="AJW39" s="34"/>
      <c r="AJX39" s="34"/>
      <c r="AJY39" s="34"/>
      <c r="AJZ39" s="34"/>
      <c r="AKA39" s="34"/>
      <c r="AKB39" s="34"/>
      <c r="AKC39" s="34"/>
      <c r="AKD39" s="34"/>
      <c r="AKE39" s="34"/>
      <c r="AKF39" s="34"/>
      <c r="AKG39" s="34"/>
      <c r="AKH39" s="34"/>
      <c r="AKI39" s="34"/>
      <c r="AKJ39" s="34"/>
      <c r="AKK39" s="34"/>
      <c r="AKL39" s="34"/>
      <c r="AKM39" s="34"/>
      <c r="AKN39" s="34"/>
      <c r="AKO39" s="34"/>
      <c r="AKP39" s="34"/>
      <c r="AKQ39" s="34"/>
      <c r="AKR39" s="34"/>
      <c r="AKS39" s="34"/>
      <c r="AKT39" s="34"/>
      <c r="AKU39" s="34"/>
      <c r="AKV39" s="34"/>
      <c r="AKW39" s="34"/>
      <c r="AKX39" s="34"/>
      <c r="AKY39" s="34"/>
      <c r="AKZ39" s="34"/>
      <c r="ALA39" s="34"/>
      <c r="ALB39" s="34"/>
      <c r="ALC39" s="34"/>
      <c r="ALD39" s="34"/>
      <c r="ALE39" s="34"/>
      <c r="ALF39" s="34"/>
      <c r="ALG39" s="34"/>
      <c r="ALH39" s="34"/>
      <c r="ALI39" s="34"/>
      <c r="ALJ39" s="34"/>
      <c r="ALK39" s="34"/>
      <c r="ALL39" s="34"/>
      <c r="ALM39" s="34"/>
      <c r="ALN39" s="34"/>
      <c r="ALO39" s="34"/>
      <c r="ALP39" s="34"/>
      <c r="ALQ39" s="34"/>
      <c r="ALR39" s="34"/>
      <c r="ALS39" s="34"/>
      <c r="ALT39" s="34"/>
      <c r="ALU39" s="34"/>
      <c r="ALV39" s="34"/>
      <c r="ALW39" s="34"/>
      <c r="ALX39" s="34"/>
      <c r="ALY39" s="34"/>
      <c r="ALZ39" s="34"/>
      <c r="AMA39" s="34"/>
      <c r="AMB39" s="34"/>
      <c r="AMC39" s="34"/>
      <c r="AMD39" s="34"/>
      <c r="AME39" s="34"/>
      <c r="AMF39" s="34"/>
      <c r="AMG39" s="34"/>
      <c r="AMH39" s="34"/>
      <c r="AMI39" s="34"/>
      <c r="AMJ39" s="34"/>
    </row>
    <row r="40" spans="1:1024" s="34" customFormat="1" ht="108" customHeight="1">
      <c r="A40" s="311" t="s">
        <v>36</v>
      </c>
      <c r="B40" s="311"/>
      <c r="C40" s="38"/>
      <c r="D40" s="2"/>
      <c r="E40" s="2"/>
    </row>
    <row r="41" spans="1:1024" s="34" customFormat="1" ht="78" customHeight="1">
      <c r="A41" s="311" t="s">
        <v>37</v>
      </c>
      <c r="B41" s="311"/>
      <c r="C41" s="39"/>
      <c r="D41" s="2"/>
      <c r="E41" s="2"/>
    </row>
    <row r="42" spans="1:1024" s="40" customFormat="1" ht="189.75" customHeight="1">
      <c r="A42" s="311" t="s">
        <v>38</v>
      </c>
      <c r="B42" s="311"/>
      <c r="C42" s="39"/>
      <c r="D42" s="312"/>
      <c r="E42" s="312"/>
      <c r="F42" s="312"/>
      <c r="G42" s="312"/>
      <c r="H42" s="312"/>
      <c r="I42" s="312"/>
      <c r="J42" s="312"/>
      <c r="K42" s="312"/>
      <c r="L42" s="312"/>
      <c r="M42" s="312"/>
      <c r="N42" s="312"/>
      <c r="O42" s="312"/>
      <c r="P42" s="312"/>
      <c r="Q42" s="312"/>
      <c r="R42" s="312"/>
      <c r="S42" s="312"/>
      <c r="T42" s="312"/>
      <c r="U42" s="312"/>
      <c r="V42" s="312"/>
      <c r="W42" s="312"/>
      <c r="X42" s="312"/>
      <c r="Y42" s="312"/>
      <c r="Z42" s="312"/>
      <c r="AA42" s="312"/>
      <c r="AB42" s="312"/>
      <c r="AC42" s="312"/>
      <c r="AD42" s="312"/>
      <c r="AE42" s="312"/>
      <c r="AF42" s="312"/>
      <c r="AG42" s="312"/>
      <c r="AH42" s="312"/>
      <c r="AI42" s="312"/>
      <c r="AJ42" s="312"/>
      <c r="AK42" s="312"/>
      <c r="AL42" s="312"/>
      <c r="AM42" s="312"/>
      <c r="AN42" s="312"/>
      <c r="AO42" s="312"/>
      <c r="AP42" s="312"/>
      <c r="AQ42" s="312"/>
      <c r="AR42" s="312"/>
      <c r="AS42" s="312"/>
      <c r="AT42" s="312"/>
      <c r="AU42" s="312"/>
      <c r="AV42" s="312"/>
      <c r="AW42" s="312"/>
      <c r="AX42" s="312"/>
      <c r="AY42" s="312"/>
      <c r="AZ42" s="312"/>
      <c r="BA42" s="312"/>
      <c r="BB42" s="312"/>
      <c r="BC42" s="312"/>
      <c r="BD42" s="312"/>
      <c r="BE42" s="312"/>
      <c r="BF42" s="312"/>
      <c r="BG42" s="312"/>
      <c r="BH42" s="312"/>
      <c r="BI42" s="312"/>
      <c r="BJ42" s="312"/>
      <c r="BK42" s="312"/>
      <c r="BL42" s="312"/>
      <c r="BM42" s="312"/>
      <c r="BN42" s="312"/>
      <c r="BO42" s="312"/>
      <c r="BP42" s="312"/>
      <c r="BQ42" s="312"/>
      <c r="BR42" s="312"/>
      <c r="BS42" s="312"/>
      <c r="BT42" s="312"/>
      <c r="BU42" s="312"/>
      <c r="BV42" s="312"/>
      <c r="BW42" s="312"/>
      <c r="BX42" s="312"/>
      <c r="BY42" s="312"/>
      <c r="BZ42" s="312"/>
      <c r="CA42" s="312"/>
      <c r="CB42" s="312"/>
      <c r="CC42" s="312"/>
      <c r="CD42" s="312"/>
      <c r="CE42" s="312"/>
      <c r="CF42" s="312"/>
      <c r="CG42" s="312"/>
      <c r="CH42" s="312"/>
      <c r="CI42" s="312"/>
      <c r="CJ42" s="312"/>
      <c r="CK42" s="312"/>
      <c r="CL42" s="312"/>
      <c r="CM42" s="312"/>
      <c r="CN42" s="312"/>
      <c r="CO42" s="312"/>
      <c r="CP42" s="312"/>
      <c r="CQ42" s="312"/>
      <c r="CR42" s="312"/>
      <c r="CS42" s="312"/>
      <c r="CT42" s="312"/>
      <c r="CU42" s="312"/>
      <c r="CV42" s="312"/>
      <c r="CW42" s="312"/>
      <c r="CX42" s="312"/>
      <c r="CY42" s="312"/>
      <c r="CZ42" s="312"/>
      <c r="DA42" s="312"/>
      <c r="DB42" s="312"/>
      <c r="DC42" s="312"/>
      <c r="DD42" s="312"/>
      <c r="DE42" s="312"/>
      <c r="DF42" s="312"/>
      <c r="DG42" s="312"/>
      <c r="DH42" s="312"/>
      <c r="DI42" s="312"/>
      <c r="DJ42" s="312"/>
      <c r="DK42" s="312"/>
      <c r="DL42" s="312"/>
      <c r="DM42" s="312"/>
      <c r="DN42" s="312"/>
      <c r="DO42" s="312"/>
      <c r="DP42" s="312"/>
      <c r="DQ42" s="312"/>
      <c r="DR42" s="312"/>
      <c r="DS42" s="312"/>
      <c r="DT42" s="312"/>
      <c r="DU42" s="312"/>
      <c r="DV42" s="312"/>
      <c r="DW42" s="312"/>
      <c r="DX42" s="312"/>
      <c r="DY42" s="312"/>
      <c r="DZ42" s="312"/>
      <c r="EA42" s="312"/>
      <c r="EB42" s="312"/>
      <c r="EC42" s="312"/>
      <c r="ED42" s="312"/>
      <c r="EE42" s="312"/>
      <c r="EF42" s="312"/>
      <c r="EG42" s="312"/>
      <c r="EH42" s="312"/>
      <c r="EI42" s="312"/>
      <c r="EJ42" s="312"/>
      <c r="EK42" s="312"/>
      <c r="EL42" s="312"/>
      <c r="EM42" s="312"/>
      <c r="EN42" s="312"/>
      <c r="EO42" s="312"/>
      <c r="EP42" s="312"/>
      <c r="EQ42" s="312"/>
      <c r="ER42" s="312"/>
      <c r="ES42" s="312"/>
      <c r="ET42" s="312"/>
      <c r="EU42" s="312"/>
      <c r="EV42" s="312"/>
      <c r="EW42" s="312"/>
      <c r="EX42" s="312"/>
      <c r="EY42" s="312"/>
      <c r="EZ42" s="312"/>
      <c r="FA42" s="312"/>
      <c r="FB42" s="312"/>
      <c r="FC42" s="312"/>
      <c r="FD42" s="312"/>
      <c r="FE42" s="312"/>
      <c r="FF42" s="312"/>
      <c r="FG42" s="312"/>
      <c r="FH42" s="312"/>
      <c r="FI42" s="312"/>
      <c r="FJ42" s="312"/>
      <c r="FK42" s="312"/>
      <c r="FL42" s="312"/>
      <c r="FM42" s="312"/>
      <c r="FN42" s="312"/>
      <c r="FO42" s="312"/>
      <c r="FP42" s="312"/>
      <c r="FQ42" s="312"/>
      <c r="FR42" s="312"/>
      <c r="FS42" s="312"/>
      <c r="FT42" s="312"/>
      <c r="FU42" s="312"/>
      <c r="FV42" s="312"/>
      <c r="FW42" s="312"/>
      <c r="FX42" s="312"/>
      <c r="FY42" s="312"/>
      <c r="FZ42" s="312"/>
      <c r="GA42" s="312"/>
      <c r="GB42" s="312"/>
      <c r="GC42" s="312"/>
      <c r="GD42" s="312"/>
      <c r="GE42" s="312"/>
      <c r="GF42" s="312"/>
      <c r="GG42" s="312"/>
      <c r="GH42" s="312"/>
      <c r="GI42" s="312"/>
      <c r="GJ42" s="312"/>
      <c r="GK42" s="312"/>
      <c r="GL42" s="312"/>
      <c r="GM42" s="312"/>
      <c r="GN42" s="312"/>
      <c r="GO42" s="312"/>
      <c r="GP42" s="312"/>
      <c r="GQ42" s="312"/>
      <c r="GR42" s="312"/>
      <c r="GS42" s="312"/>
      <c r="GT42" s="312"/>
      <c r="GU42" s="312"/>
      <c r="GV42" s="312"/>
      <c r="GW42" s="312"/>
      <c r="GX42" s="312"/>
      <c r="GY42" s="312"/>
      <c r="GZ42" s="312"/>
      <c r="HA42" s="312"/>
      <c r="HB42" s="312"/>
      <c r="HC42" s="312"/>
      <c r="HD42" s="312"/>
      <c r="HE42" s="312"/>
      <c r="HF42" s="312"/>
      <c r="HG42" s="312"/>
      <c r="HH42" s="312"/>
      <c r="HI42" s="312"/>
      <c r="HJ42" s="312"/>
      <c r="HK42" s="312"/>
      <c r="HL42" s="312"/>
      <c r="HM42" s="312"/>
      <c r="HN42" s="312"/>
      <c r="HO42" s="312"/>
      <c r="HP42" s="312"/>
      <c r="HQ42" s="312"/>
      <c r="HR42" s="312"/>
      <c r="HS42" s="312"/>
      <c r="HT42" s="312"/>
      <c r="HU42" s="312"/>
      <c r="HV42" s="312"/>
      <c r="HW42" s="312"/>
      <c r="HX42" s="312"/>
      <c r="HY42" s="312"/>
      <c r="HZ42" s="312"/>
      <c r="IA42" s="312"/>
      <c r="IB42" s="312"/>
      <c r="IC42" s="312"/>
      <c r="ID42" s="312"/>
      <c r="IE42" s="312"/>
      <c r="IF42" s="312"/>
      <c r="IG42" s="312"/>
      <c r="IH42" s="312"/>
      <c r="II42" s="312"/>
      <c r="IJ42" s="312"/>
      <c r="IK42" s="312"/>
      <c r="IL42" s="312"/>
      <c r="IM42" s="312"/>
      <c r="IN42" s="312"/>
      <c r="IO42" s="312"/>
      <c r="IP42" s="312"/>
      <c r="IQ42" s="312"/>
      <c r="IR42" s="312"/>
      <c r="IS42" s="312"/>
      <c r="IT42" s="312"/>
      <c r="IU42" s="312"/>
      <c r="IV42" s="312"/>
      <c r="IW42" s="312"/>
      <c r="IX42" s="312"/>
      <c r="IY42" s="312"/>
      <c r="IZ42" s="312"/>
      <c r="JA42" s="312"/>
      <c r="JB42" s="312"/>
      <c r="JC42" s="312"/>
      <c r="JD42" s="312"/>
      <c r="JE42" s="312"/>
      <c r="JF42" s="312"/>
      <c r="JG42" s="312"/>
      <c r="JH42" s="312"/>
      <c r="JI42" s="312"/>
      <c r="JJ42" s="312"/>
      <c r="JK42" s="312"/>
      <c r="JL42" s="312"/>
      <c r="JM42" s="312"/>
      <c r="JN42" s="312"/>
      <c r="JO42" s="312"/>
      <c r="JP42" s="312"/>
      <c r="JQ42" s="312"/>
      <c r="JR42" s="312"/>
      <c r="JS42" s="312"/>
      <c r="JT42" s="312"/>
      <c r="JU42" s="312"/>
      <c r="JV42" s="312"/>
      <c r="JW42" s="312"/>
      <c r="JX42" s="312"/>
      <c r="JY42" s="312"/>
      <c r="JZ42" s="312"/>
      <c r="KA42" s="312"/>
      <c r="KB42" s="312"/>
      <c r="KC42" s="312"/>
      <c r="KD42" s="312"/>
      <c r="KE42" s="312"/>
      <c r="KF42" s="312"/>
      <c r="KG42" s="312"/>
      <c r="KH42" s="312"/>
      <c r="KI42" s="312"/>
      <c r="KJ42" s="312"/>
      <c r="KK42" s="312"/>
      <c r="KL42" s="312"/>
      <c r="KM42" s="312"/>
      <c r="KN42" s="312"/>
      <c r="KO42" s="312"/>
      <c r="KP42" s="312"/>
      <c r="KQ42" s="312"/>
      <c r="KR42" s="312"/>
      <c r="KS42" s="312"/>
      <c r="KT42" s="312"/>
      <c r="KU42" s="312"/>
      <c r="KV42" s="312"/>
      <c r="KW42" s="312"/>
      <c r="KX42" s="312"/>
      <c r="KY42" s="312"/>
      <c r="KZ42" s="312"/>
      <c r="LA42" s="312"/>
      <c r="LB42" s="312"/>
      <c r="LC42" s="312"/>
      <c r="LD42" s="312"/>
      <c r="LE42" s="312"/>
      <c r="LF42" s="312"/>
      <c r="LG42" s="312"/>
      <c r="LH42" s="312"/>
      <c r="LI42" s="312"/>
      <c r="LJ42" s="312"/>
      <c r="LK42" s="312"/>
      <c r="LL42" s="312"/>
      <c r="LM42" s="312"/>
      <c r="LN42" s="312"/>
      <c r="LO42" s="312"/>
      <c r="LP42" s="312"/>
      <c r="LQ42" s="312"/>
      <c r="LR42" s="312"/>
      <c r="LS42" s="312"/>
      <c r="LT42" s="312"/>
      <c r="LU42" s="312"/>
      <c r="LV42" s="312"/>
      <c r="LW42" s="312"/>
      <c r="LX42" s="312"/>
      <c r="LY42" s="312"/>
      <c r="LZ42" s="312"/>
      <c r="MA42" s="312"/>
      <c r="MB42" s="312"/>
      <c r="MC42" s="312"/>
      <c r="MD42" s="312"/>
      <c r="ME42" s="312"/>
      <c r="MF42" s="312"/>
      <c r="MG42" s="312"/>
      <c r="MH42" s="312"/>
      <c r="MI42" s="312"/>
      <c r="MJ42" s="312"/>
      <c r="MK42" s="312"/>
      <c r="ML42" s="312"/>
      <c r="MM42" s="312"/>
      <c r="MN42" s="312"/>
      <c r="MO42" s="312"/>
      <c r="MP42" s="312"/>
      <c r="MQ42" s="312"/>
      <c r="MR42" s="312"/>
      <c r="MS42" s="312"/>
      <c r="MT42" s="312"/>
      <c r="MU42" s="312"/>
      <c r="MV42" s="312"/>
      <c r="MW42" s="312"/>
      <c r="MX42" s="312"/>
      <c r="MY42" s="312"/>
      <c r="MZ42" s="312"/>
      <c r="NA42" s="312"/>
      <c r="NB42" s="312"/>
      <c r="NC42" s="312"/>
      <c r="ND42" s="312"/>
      <c r="NE42" s="312"/>
      <c r="NF42" s="312"/>
      <c r="NG42" s="312"/>
      <c r="NH42" s="312"/>
      <c r="NI42" s="312"/>
      <c r="NJ42" s="312"/>
      <c r="NK42" s="312"/>
      <c r="NL42" s="312"/>
      <c r="NM42" s="312"/>
      <c r="NN42" s="312"/>
      <c r="NO42" s="312"/>
      <c r="NP42" s="312"/>
      <c r="NQ42" s="312"/>
      <c r="NR42" s="312"/>
      <c r="NS42" s="312"/>
      <c r="NT42" s="312"/>
      <c r="NU42" s="312"/>
      <c r="NV42" s="312"/>
      <c r="NW42" s="312"/>
      <c r="NX42" s="312"/>
      <c r="NY42" s="312"/>
      <c r="NZ42" s="312"/>
      <c r="OA42" s="312"/>
      <c r="OB42" s="312"/>
      <c r="OC42" s="312"/>
      <c r="OD42" s="312"/>
      <c r="OE42" s="312"/>
      <c r="OF42" s="312"/>
      <c r="OG42" s="312"/>
      <c r="OH42" s="312"/>
      <c r="OI42" s="312"/>
      <c r="OJ42" s="312"/>
      <c r="OK42" s="312"/>
      <c r="OL42" s="312"/>
      <c r="OM42" s="312"/>
      <c r="ON42" s="312"/>
      <c r="OO42" s="312"/>
      <c r="OP42" s="312"/>
      <c r="OQ42" s="312"/>
      <c r="OR42" s="312"/>
      <c r="OS42" s="312"/>
      <c r="OT42" s="312"/>
      <c r="OU42" s="312"/>
      <c r="OV42" s="312"/>
      <c r="OW42" s="312"/>
      <c r="OX42" s="312"/>
      <c r="OY42" s="312"/>
      <c r="OZ42" s="312"/>
      <c r="PA42" s="312"/>
      <c r="PB42" s="312"/>
      <c r="PC42" s="312"/>
      <c r="PD42" s="312"/>
      <c r="PE42" s="312"/>
      <c r="PF42" s="312"/>
      <c r="PG42" s="312"/>
      <c r="PH42" s="312"/>
      <c r="PI42" s="312"/>
      <c r="PJ42" s="312"/>
      <c r="PK42" s="312"/>
      <c r="PL42" s="312"/>
      <c r="PM42" s="312"/>
      <c r="PN42" s="312"/>
      <c r="PO42" s="312"/>
      <c r="PP42" s="312"/>
      <c r="PQ42" s="312"/>
      <c r="PR42" s="312"/>
      <c r="PS42" s="312"/>
      <c r="PT42" s="312"/>
      <c r="PU42" s="312"/>
      <c r="PV42" s="312"/>
      <c r="PW42" s="312"/>
      <c r="PX42" s="312"/>
      <c r="PY42" s="312"/>
      <c r="PZ42" s="312"/>
      <c r="QA42" s="312"/>
      <c r="QB42" s="312"/>
      <c r="QC42" s="312"/>
      <c r="QD42" s="312"/>
      <c r="QE42" s="312"/>
      <c r="QF42" s="312"/>
      <c r="QG42" s="312"/>
      <c r="QH42" s="312"/>
      <c r="QI42" s="312"/>
      <c r="QJ42" s="312"/>
      <c r="QK42" s="312"/>
      <c r="QL42" s="312"/>
      <c r="QM42" s="312"/>
      <c r="QN42" s="312"/>
      <c r="QO42" s="312"/>
      <c r="QP42" s="312"/>
      <c r="QQ42" s="312"/>
      <c r="QR42" s="312"/>
      <c r="QS42" s="312"/>
      <c r="QT42" s="312"/>
      <c r="QU42" s="312"/>
      <c r="QV42" s="312"/>
      <c r="QW42" s="312"/>
      <c r="QX42" s="312"/>
      <c r="QY42" s="312"/>
      <c r="QZ42" s="312"/>
      <c r="RA42" s="312"/>
      <c r="RB42" s="312"/>
      <c r="RC42" s="312"/>
      <c r="RD42" s="312"/>
      <c r="RE42" s="312"/>
      <c r="RF42" s="312"/>
      <c r="RG42" s="312"/>
      <c r="RH42" s="312"/>
      <c r="RI42" s="312"/>
      <c r="RJ42" s="312"/>
      <c r="RK42" s="312"/>
      <c r="RL42" s="312"/>
      <c r="RM42" s="312"/>
      <c r="RN42" s="312"/>
      <c r="RO42" s="312"/>
      <c r="RP42" s="312"/>
      <c r="RQ42" s="312"/>
      <c r="RR42" s="312"/>
      <c r="RS42" s="312"/>
      <c r="RT42" s="312"/>
      <c r="RU42" s="312"/>
      <c r="RV42" s="312"/>
      <c r="RW42" s="312"/>
      <c r="RX42" s="312"/>
      <c r="RY42" s="312"/>
      <c r="RZ42" s="312"/>
      <c r="SA42" s="312"/>
      <c r="SB42" s="312"/>
      <c r="SC42" s="312"/>
      <c r="SD42" s="312"/>
      <c r="SE42" s="312"/>
      <c r="SF42" s="312"/>
      <c r="SG42" s="312"/>
      <c r="SH42" s="312"/>
      <c r="SI42" s="312"/>
      <c r="SJ42" s="312"/>
      <c r="SK42" s="312"/>
      <c r="SL42" s="312"/>
      <c r="SM42" s="312"/>
      <c r="SN42" s="312"/>
      <c r="SO42" s="312"/>
      <c r="SP42" s="312"/>
      <c r="SQ42" s="312"/>
      <c r="SR42" s="312"/>
      <c r="SS42" s="312"/>
      <c r="ST42" s="312"/>
      <c r="SU42" s="312"/>
      <c r="SV42" s="312"/>
      <c r="SW42" s="312"/>
      <c r="SX42" s="312"/>
      <c r="SY42" s="312"/>
      <c r="SZ42" s="312"/>
      <c r="TA42" s="312"/>
      <c r="TB42" s="312"/>
      <c r="TC42" s="312"/>
      <c r="TD42" s="312"/>
      <c r="TE42" s="312"/>
      <c r="TF42" s="312"/>
      <c r="TG42" s="312"/>
      <c r="TH42" s="312"/>
      <c r="TI42" s="312"/>
      <c r="TJ42" s="312"/>
      <c r="TK42" s="312"/>
      <c r="TL42" s="312"/>
      <c r="TM42" s="312"/>
      <c r="TN42" s="312"/>
      <c r="TO42" s="312"/>
      <c r="TP42" s="312"/>
      <c r="TQ42" s="312"/>
      <c r="TR42" s="312"/>
      <c r="TS42" s="312"/>
      <c r="TT42" s="312"/>
      <c r="TU42" s="312"/>
      <c r="TV42" s="312"/>
      <c r="TW42" s="312"/>
      <c r="TX42" s="312"/>
      <c r="TY42" s="312"/>
      <c r="TZ42" s="312"/>
      <c r="UA42" s="312"/>
      <c r="UB42" s="312"/>
      <c r="UC42" s="312"/>
      <c r="UD42" s="312"/>
      <c r="UE42" s="312"/>
      <c r="UF42" s="312"/>
      <c r="UG42" s="312"/>
      <c r="UH42" s="312"/>
      <c r="UI42" s="312"/>
      <c r="UJ42" s="312"/>
      <c r="UK42" s="312"/>
      <c r="UL42" s="312"/>
      <c r="UM42" s="312"/>
      <c r="UN42" s="312"/>
      <c r="UO42" s="312"/>
      <c r="UP42" s="312"/>
      <c r="UQ42" s="312"/>
      <c r="UR42" s="312"/>
      <c r="US42" s="312"/>
      <c r="UT42" s="312"/>
      <c r="UU42" s="312"/>
      <c r="UV42" s="312"/>
      <c r="UW42" s="312"/>
      <c r="UX42" s="312"/>
      <c r="UY42" s="312"/>
      <c r="UZ42" s="312"/>
      <c r="VA42" s="312"/>
      <c r="VB42" s="312"/>
      <c r="VC42" s="312"/>
      <c r="VD42" s="312"/>
      <c r="VE42" s="312"/>
      <c r="VF42" s="312"/>
      <c r="VG42" s="312"/>
      <c r="VH42" s="312"/>
      <c r="VI42" s="312"/>
      <c r="VJ42" s="312"/>
      <c r="VK42" s="312"/>
      <c r="VL42" s="312"/>
      <c r="VM42" s="312"/>
      <c r="VN42" s="312"/>
      <c r="VO42" s="312"/>
      <c r="VP42" s="312"/>
      <c r="VQ42" s="312"/>
      <c r="VR42" s="312"/>
      <c r="VS42" s="312"/>
      <c r="VT42" s="312"/>
      <c r="VU42" s="312"/>
      <c r="VV42" s="312"/>
      <c r="VW42" s="312"/>
      <c r="VX42" s="312"/>
      <c r="VY42" s="312"/>
      <c r="VZ42" s="312"/>
      <c r="WA42" s="312"/>
      <c r="WB42" s="312"/>
      <c r="WC42" s="312"/>
      <c r="WD42" s="312"/>
      <c r="WE42" s="312"/>
      <c r="WF42" s="312"/>
      <c r="WG42" s="312"/>
      <c r="WH42" s="312"/>
      <c r="WI42" s="312"/>
      <c r="WJ42" s="312"/>
      <c r="WK42" s="312"/>
      <c r="WL42" s="312"/>
      <c r="WM42" s="312"/>
      <c r="WN42" s="312"/>
      <c r="WO42" s="312"/>
      <c r="WP42" s="312"/>
      <c r="WQ42" s="312"/>
      <c r="WR42" s="312"/>
      <c r="WS42" s="312"/>
      <c r="WT42" s="312"/>
      <c r="WU42" s="312"/>
      <c r="WV42" s="312"/>
      <c r="WW42" s="312"/>
      <c r="WX42" s="312"/>
      <c r="WY42" s="312"/>
      <c r="WZ42" s="312"/>
      <c r="XA42" s="312"/>
      <c r="XB42" s="312"/>
      <c r="XC42" s="312"/>
      <c r="XD42" s="312"/>
      <c r="XE42" s="312"/>
      <c r="XF42" s="312"/>
      <c r="XG42" s="312"/>
      <c r="XH42" s="312"/>
      <c r="XI42" s="312"/>
      <c r="XJ42" s="312"/>
      <c r="XK42" s="312"/>
      <c r="XL42" s="312"/>
      <c r="XM42" s="312"/>
      <c r="XN42" s="312"/>
      <c r="XO42" s="312"/>
      <c r="XP42" s="312"/>
      <c r="XQ42" s="312"/>
      <c r="XR42" s="312"/>
      <c r="XS42" s="312"/>
      <c r="XT42" s="312"/>
      <c r="XU42" s="312"/>
      <c r="XV42" s="312"/>
      <c r="XW42" s="312"/>
      <c r="XX42" s="312"/>
      <c r="XY42" s="312"/>
      <c r="XZ42" s="312"/>
      <c r="YA42" s="312"/>
      <c r="YB42" s="312"/>
      <c r="YC42" s="312"/>
      <c r="YD42" s="312"/>
      <c r="YE42" s="312"/>
      <c r="YF42" s="312"/>
      <c r="YG42" s="312"/>
      <c r="YH42" s="312"/>
      <c r="YI42" s="312"/>
      <c r="YJ42" s="312"/>
      <c r="YK42" s="312"/>
      <c r="YL42" s="312"/>
      <c r="YM42" s="312"/>
      <c r="YN42" s="312"/>
      <c r="YO42" s="312"/>
      <c r="YP42" s="312"/>
      <c r="YQ42" s="312"/>
      <c r="YR42" s="312"/>
      <c r="YS42" s="312"/>
      <c r="YT42" s="312"/>
      <c r="YU42" s="312"/>
      <c r="YV42" s="312"/>
      <c r="YW42" s="312"/>
      <c r="YX42" s="312"/>
      <c r="YY42" s="312"/>
      <c r="YZ42" s="312"/>
      <c r="ZA42" s="312"/>
      <c r="ZB42" s="312"/>
      <c r="ZC42" s="312"/>
      <c r="ZD42" s="312"/>
      <c r="ZE42" s="312"/>
      <c r="ZF42" s="312"/>
      <c r="ZG42" s="312"/>
      <c r="ZH42" s="312"/>
      <c r="ZI42" s="312"/>
      <c r="ZJ42" s="312"/>
      <c r="ZK42" s="312"/>
      <c r="ZL42" s="312"/>
      <c r="ZM42" s="312"/>
      <c r="ZN42" s="312"/>
      <c r="ZO42" s="312"/>
      <c r="ZP42" s="312"/>
      <c r="ZQ42" s="312"/>
      <c r="ZR42" s="312"/>
      <c r="ZS42" s="312"/>
      <c r="ZT42" s="312"/>
      <c r="ZU42" s="312"/>
      <c r="ZV42" s="312"/>
      <c r="ZW42" s="312"/>
      <c r="ZX42" s="312"/>
      <c r="ZY42" s="312"/>
      <c r="ZZ42" s="312"/>
      <c r="AAA42" s="312"/>
      <c r="AAB42" s="312"/>
      <c r="AAC42" s="312"/>
      <c r="AAD42" s="312"/>
      <c r="AAE42" s="312"/>
      <c r="AAF42" s="312"/>
      <c r="AAG42" s="312"/>
      <c r="AAH42" s="312"/>
      <c r="AAI42" s="312"/>
      <c r="AAJ42" s="312"/>
      <c r="AAK42" s="312"/>
      <c r="AAL42" s="312"/>
      <c r="AAM42" s="312"/>
      <c r="AAN42" s="312"/>
      <c r="AAO42" s="312"/>
      <c r="AAP42" s="312"/>
      <c r="AAQ42" s="312"/>
      <c r="AAR42" s="312"/>
      <c r="AAS42" s="312"/>
      <c r="AAT42" s="312"/>
      <c r="AAU42" s="312"/>
      <c r="AAV42" s="312"/>
      <c r="AAW42" s="312"/>
      <c r="AAX42" s="312"/>
      <c r="AAY42" s="312"/>
      <c r="AAZ42" s="312"/>
      <c r="ABA42" s="312"/>
      <c r="ABB42" s="312"/>
      <c r="ABC42" s="312"/>
      <c r="ABD42" s="312"/>
      <c r="ABE42" s="312"/>
      <c r="ABF42" s="312"/>
      <c r="ABG42" s="312"/>
      <c r="ABH42" s="312"/>
      <c r="ABI42" s="312"/>
      <c r="ABJ42" s="312"/>
      <c r="ABK42" s="312"/>
      <c r="ABL42" s="312"/>
      <c r="ABM42" s="312"/>
      <c r="ABN42" s="312"/>
      <c r="ABO42" s="312"/>
      <c r="ABP42" s="312"/>
      <c r="ABQ42" s="312"/>
      <c r="ABR42" s="312"/>
      <c r="ABS42" s="312"/>
      <c r="ABT42" s="312"/>
      <c r="ABU42" s="312"/>
      <c r="ABV42" s="312"/>
      <c r="ABW42" s="312"/>
      <c r="ABX42" s="312"/>
      <c r="ABY42" s="312"/>
      <c r="ABZ42" s="312"/>
      <c r="ACA42" s="312"/>
      <c r="ACB42" s="312"/>
      <c r="ACC42" s="312"/>
      <c r="ACD42" s="312"/>
      <c r="ACE42" s="312"/>
      <c r="ACF42" s="312"/>
      <c r="ACG42" s="312"/>
      <c r="ACH42" s="312"/>
      <c r="ACI42" s="312"/>
      <c r="ACJ42" s="312"/>
      <c r="ACK42" s="312"/>
      <c r="ACL42" s="312"/>
      <c r="ACM42" s="312"/>
      <c r="ACN42" s="312"/>
      <c r="ACO42" s="312"/>
      <c r="ACP42" s="312"/>
      <c r="ACQ42" s="312"/>
      <c r="ACR42" s="312"/>
      <c r="ACS42" s="312"/>
      <c r="ACT42" s="312"/>
      <c r="ACU42" s="312"/>
      <c r="ACV42" s="312"/>
      <c r="ACW42" s="312"/>
      <c r="ACX42" s="312"/>
      <c r="ACY42" s="312"/>
      <c r="ACZ42" s="312"/>
      <c r="ADA42" s="312"/>
      <c r="ADB42" s="312"/>
      <c r="ADC42" s="312"/>
      <c r="ADD42" s="312"/>
      <c r="ADE42" s="312"/>
      <c r="ADF42" s="312"/>
      <c r="ADG42" s="312"/>
      <c r="ADH42" s="312"/>
      <c r="ADI42" s="312"/>
      <c r="ADJ42" s="312"/>
      <c r="ADK42" s="312"/>
      <c r="ADL42" s="312"/>
      <c r="ADM42" s="312"/>
      <c r="ADN42" s="312"/>
      <c r="ADO42" s="312"/>
      <c r="ADP42" s="312"/>
      <c r="ADQ42" s="312"/>
      <c r="ADR42" s="312"/>
      <c r="ADS42" s="312"/>
      <c r="ADT42" s="312"/>
      <c r="ADU42" s="312"/>
      <c r="ADV42" s="312"/>
      <c r="ADW42" s="312"/>
      <c r="ADX42" s="312"/>
      <c r="ADY42" s="312"/>
      <c r="ADZ42" s="312"/>
      <c r="AEA42" s="312"/>
      <c r="AEB42" s="312"/>
      <c r="AEC42" s="312"/>
      <c r="AED42" s="312"/>
      <c r="AEE42" s="312"/>
      <c r="AEF42" s="312"/>
      <c r="AEG42" s="312"/>
      <c r="AEH42" s="312"/>
      <c r="AEI42" s="312"/>
      <c r="AEJ42" s="312"/>
      <c r="AEK42" s="312"/>
      <c r="AEL42" s="312"/>
      <c r="AEM42" s="312"/>
      <c r="AEN42" s="312"/>
      <c r="AEO42" s="312"/>
      <c r="AEP42" s="312"/>
      <c r="AEQ42" s="312"/>
      <c r="AER42" s="312"/>
      <c r="AES42" s="312"/>
      <c r="AET42" s="312"/>
      <c r="AEU42" s="312"/>
      <c r="AEV42" s="312"/>
      <c r="AEW42" s="312"/>
      <c r="AEX42" s="312"/>
      <c r="AEY42" s="312"/>
      <c r="AEZ42" s="312"/>
      <c r="AFA42" s="312"/>
      <c r="AFB42" s="312"/>
      <c r="AFC42" s="312"/>
      <c r="AFD42" s="312"/>
      <c r="AFE42" s="312"/>
      <c r="AFF42" s="312"/>
      <c r="AFG42" s="312"/>
      <c r="AFH42" s="312"/>
      <c r="AFI42" s="312"/>
      <c r="AFJ42" s="312"/>
      <c r="AFK42" s="312"/>
      <c r="AFL42" s="312"/>
      <c r="AFM42" s="312"/>
      <c r="AFN42" s="312"/>
      <c r="AFO42" s="312"/>
      <c r="AFP42" s="312"/>
      <c r="AFQ42" s="312"/>
      <c r="AFR42" s="312"/>
      <c r="AFS42" s="312"/>
      <c r="AFT42" s="312"/>
      <c r="AFU42" s="312"/>
      <c r="AFV42" s="312"/>
      <c r="AFW42" s="312"/>
      <c r="AFX42" s="312"/>
      <c r="AFY42" s="312"/>
      <c r="AFZ42" s="312"/>
      <c r="AGA42" s="312"/>
      <c r="AGB42" s="312"/>
      <c r="AGC42" s="312"/>
      <c r="AGD42" s="312"/>
      <c r="AGE42" s="312"/>
      <c r="AGF42" s="312"/>
      <c r="AGG42" s="312"/>
      <c r="AGH42" s="312"/>
      <c r="AGI42" s="312"/>
      <c r="AGJ42" s="312"/>
      <c r="AGK42" s="312"/>
      <c r="AGL42" s="312"/>
      <c r="AGM42" s="312"/>
      <c r="AGN42" s="312"/>
      <c r="AGO42" s="312"/>
      <c r="AGP42" s="312"/>
      <c r="AGQ42" s="312"/>
      <c r="AGR42" s="312"/>
      <c r="AGS42" s="312"/>
      <c r="AGT42" s="312"/>
      <c r="AGU42" s="312"/>
      <c r="AGV42" s="312"/>
      <c r="AGW42" s="312"/>
      <c r="AGX42" s="312"/>
      <c r="AGY42" s="312"/>
      <c r="AGZ42" s="312"/>
      <c r="AHA42" s="312"/>
      <c r="AHB42" s="312"/>
      <c r="AHC42" s="312"/>
      <c r="AHD42" s="312"/>
      <c r="AHE42" s="312"/>
      <c r="AHF42" s="312"/>
      <c r="AHG42" s="312"/>
      <c r="AHH42" s="312"/>
      <c r="AHI42" s="312"/>
      <c r="AHJ42" s="312"/>
      <c r="AHK42" s="312"/>
      <c r="AHL42" s="312"/>
      <c r="AHM42" s="312"/>
      <c r="AHN42" s="312"/>
      <c r="AHO42" s="312"/>
      <c r="AHP42" s="312"/>
      <c r="AHQ42" s="312"/>
      <c r="AHR42" s="312"/>
      <c r="AHS42" s="312"/>
      <c r="AHT42" s="312"/>
      <c r="AHU42" s="312"/>
      <c r="AHV42" s="312"/>
      <c r="AHW42" s="312"/>
      <c r="AHX42" s="312"/>
      <c r="AHY42" s="312"/>
      <c r="AHZ42" s="312"/>
      <c r="AIA42" s="312"/>
      <c r="AIB42" s="312"/>
      <c r="AIC42" s="312"/>
      <c r="AID42" s="312"/>
      <c r="AIE42" s="312"/>
      <c r="AIF42" s="312"/>
      <c r="AIG42" s="312"/>
      <c r="AIH42" s="312"/>
      <c r="AII42" s="312"/>
      <c r="AIJ42" s="312"/>
      <c r="AIK42" s="312"/>
      <c r="AIL42" s="312"/>
      <c r="AIM42" s="312"/>
      <c r="AIN42" s="312"/>
      <c r="AIO42" s="312"/>
      <c r="AIP42" s="312"/>
      <c r="AIQ42" s="312"/>
      <c r="AIR42" s="312"/>
      <c r="AIS42" s="312"/>
      <c r="AIT42" s="312"/>
      <c r="AIU42" s="312"/>
      <c r="AIV42" s="312"/>
      <c r="AIW42" s="312"/>
      <c r="AIX42" s="312"/>
      <c r="AIY42" s="312"/>
      <c r="AIZ42" s="312"/>
      <c r="AJA42" s="312"/>
      <c r="AJB42" s="312"/>
      <c r="AJC42" s="312"/>
      <c r="AJD42" s="312"/>
      <c r="AJE42" s="312"/>
      <c r="AJF42" s="312"/>
      <c r="AJG42" s="312"/>
      <c r="AJH42" s="312"/>
      <c r="AJI42" s="312"/>
      <c r="AJJ42" s="312"/>
      <c r="AJK42" s="312"/>
      <c r="AJL42" s="312"/>
      <c r="AJM42" s="312"/>
      <c r="AJN42" s="312"/>
      <c r="AJO42" s="312"/>
      <c r="AJP42" s="312"/>
      <c r="AJQ42" s="312"/>
      <c r="AJR42" s="312"/>
      <c r="AJS42" s="312"/>
      <c r="AJT42" s="312"/>
      <c r="AJU42" s="312"/>
      <c r="AJV42" s="312"/>
      <c r="AJW42" s="312"/>
      <c r="AJX42" s="312"/>
      <c r="AJY42" s="312"/>
      <c r="AJZ42" s="312"/>
      <c r="AKA42" s="312"/>
      <c r="AKB42" s="312"/>
      <c r="AKC42" s="312"/>
      <c r="AKD42" s="312"/>
      <c r="AKE42" s="312"/>
      <c r="AKF42" s="312"/>
      <c r="AKG42" s="312"/>
      <c r="AKH42" s="312"/>
      <c r="AKI42" s="312"/>
      <c r="AKJ42" s="312"/>
      <c r="AKK42" s="312"/>
      <c r="AKL42" s="312"/>
      <c r="AKM42" s="312"/>
      <c r="AKN42" s="312"/>
      <c r="AKO42" s="312"/>
      <c r="AKP42" s="312"/>
      <c r="AKQ42" s="312"/>
      <c r="AKR42" s="312"/>
      <c r="AKS42" s="312"/>
      <c r="AKT42" s="312"/>
      <c r="AKU42" s="312"/>
      <c r="AKV42" s="312"/>
      <c r="AKW42" s="312"/>
      <c r="AKX42" s="312"/>
      <c r="AKY42" s="312"/>
      <c r="AKZ42" s="312"/>
      <c r="ALA42" s="312"/>
      <c r="ALB42" s="312"/>
      <c r="ALC42" s="312"/>
      <c r="ALD42" s="312"/>
      <c r="ALE42" s="312"/>
      <c r="ALF42" s="312"/>
      <c r="ALG42" s="312"/>
      <c r="ALH42" s="312"/>
      <c r="ALI42" s="312"/>
      <c r="ALJ42" s="312"/>
      <c r="ALK42" s="312"/>
      <c r="ALL42" s="312"/>
      <c r="ALM42" s="312"/>
      <c r="ALN42" s="312"/>
      <c r="ALO42" s="312"/>
      <c r="ALP42" s="312"/>
      <c r="ALQ42" s="312"/>
      <c r="ALR42" s="312"/>
      <c r="ALS42" s="312"/>
      <c r="ALT42" s="312"/>
      <c r="ALU42" s="312"/>
      <c r="ALV42" s="312"/>
      <c r="ALW42" s="312"/>
      <c r="ALX42" s="312"/>
      <c r="ALY42" s="312"/>
      <c r="ALZ42" s="312"/>
      <c r="AMA42" s="312"/>
      <c r="AMB42" s="312"/>
      <c r="AMC42" s="312"/>
      <c r="AMD42" s="312"/>
      <c r="AME42" s="312"/>
      <c r="AMF42" s="312"/>
      <c r="AMG42" s="312"/>
      <c r="AMH42" s="312"/>
      <c r="AMI42" s="312"/>
      <c r="AMJ42" s="37"/>
    </row>
    <row r="43" spans="1:1024" s="34" customFormat="1" ht="12.75" hidden="1" customHeight="1">
      <c r="A43" s="311" t="s">
        <v>39</v>
      </c>
      <c r="B43" s="311"/>
      <c r="C43" s="311"/>
      <c r="D43" s="2"/>
      <c r="E43" s="2"/>
    </row>
    <row r="44" spans="1:1024" s="34" customFormat="1" ht="18.75" customHeight="1">
      <c r="A44" s="41" t="s">
        <v>40</v>
      </c>
      <c r="B44" s="2"/>
      <c r="C44" s="2"/>
      <c r="D44" s="2"/>
      <c r="E44" s="2"/>
    </row>
    <row r="45" spans="1:1024" s="35" customFormat="1" ht="130.5" customHeight="1">
      <c r="A45" s="313" t="s">
        <v>41</v>
      </c>
      <c r="B45" s="313"/>
      <c r="C45" s="2"/>
      <c r="D45" s="42"/>
      <c r="E45" s="42"/>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c r="DA45" s="40"/>
      <c r="DB45" s="40"/>
      <c r="DC45" s="40"/>
      <c r="DD45" s="40"/>
      <c r="DE45" s="40"/>
      <c r="DF45" s="40"/>
      <c r="DG45" s="40"/>
      <c r="DH45" s="40"/>
      <c r="DI45" s="40"/>
      <c r="DJ45" s="40"/>
      <c r="DK45" s="40"/>
      <c r="DL45" s="40"/>
      <c r="DM45" s="40"/>
      <c r="DN45" s="40"/>
      <c r="DO45" s="40"/>
      <c r="DP45" s="40"/>
      <c r="DQ45" s="40"/>
      <c r="DR45" s="40"/>
      <c r="DS45" s="40"/>
      <c r="DT45" s="40"/>
      <c r="DU45" s="40"/>
      <c r="DV45" s="40"/>
      <c r="DW45" s="40"/>
      <c r="DX45" s="40"/>
      <c r="DY45" s="40"/>
      <c r="DZ45" s="40"/>
      <c r="EA45" s="40"/>
      <c r="EB45" s="40"/>
      <c r="EC45" s="40"/>
      <c r="ED45" s="40"/>
      <c r="EE45" s="40"/>
      <c r="EF45" s="40"/>
      <c r="EG45" s="40"/>
      <c r="EH45" s="40"/>
      <c r="EI45" s="40"/>
      <c r="EJ45" s="40"/>
      <c r="EK45" s="40"/>
      <c r="EL45" s="40"/>
      <c r="EM45" s="40"/>
      <c r="EN45" s="40"/>
      <c r="EO45" s="40"/>
      <c r="EP45" s="40"/>
      <c r="EQ45" s="40"/>
      <c r="ER45" s="40"/>
      <c r="ES45" s="40"/>
      <c r="ET45" s="40"/>
      <c r="EU45" s="40"/>
      <c r="EV45" s="40"/>
      <c r="EW45" s="40"/>
      <c r="EX45" s="40"/>
      <c r="EY45" s="40"/>
      <c r="EZ45" s="40"/>
      <c r="FA45" s="40"/>
      <c r="FB45" s="40"/>
      <c r="FC45" s="40"/>
      <c r="FD45" s="40"/>
      <c r="FE45" s="40"/>
      <c r="FF45" s="40"/>
      <c r="FG45" s="40"/>
      <c r="FH45" s="40"/>
      <c r="FI45" s="40"/>
      <c r="FJ45" s="40"/>
      <c r="FK45" s="40"/>
      <c r="FL45" s="40"/>
      <c r="FM45" s="40"/>
      <c r="FN45" s="40"/>
      <c r="FO45" s="40"/>
      <c r="FP45" s="40"/>
      <c r="FQ45" s="40"/>
      <c r="FR45" s="40"/>
      <c r="FS45" s="40"/>
      <c r="FT45" s="40"/>
      <c r="FU45" s="40"/>
      <c r="FV45" s="40"/>
      <c r="FW45" s="40"/>
      <c r="FX45" s="40"/>
      <c r="FY45" s="40"/>
      <c r="FZ45" s="40"/>
      <c r="GA45" s="40"/>
      <c r="GB45" s="40"/>
      <c r="GC45" s="40"/>
      <c r="GD45" s="40"/>
      <c r="GE45" s="40"/>
      <c r="GF45" s="40"/>
      <c r="GG45" s="40"/>
      <c r="GH45" s="40"/>
      <c r="GI45" s="40"/>
      <c r="GJ45" s="40"/>
      <c r="GK45" s="40"/>
      <c r="GL45" s="40"/>
      <c r="GM45" s="40"/>
      <c r="GN45" s="40"/>
      <c r="GO45" s="40"/>
      <c r="GP45" s="40"/>
      <c r="GQ45" s="40"/>
      <c r="GR45" s="40"/>
      <c r="GS45" s="40"/>
      <c r="GT45" s="40"/>
      <c r="GU45" s="40"/>
      <c r="GV45" s="40"/>
      <c r="GW45" s="40"/>
      <c r="GX45" s="40"/>
      <c r="GY45" s="40"/>
      <c r="GZ45" s="40"/>
      <c r="HA45" s="40"/>
      <c r="HB45" s="40"/>
      <c r="HC45" s="40"/>
      <c r="HD45" s="40"/>
      <c r="HE45" s="40"/>
      <c r="HF45" s="40"/>
      <c r="HG45" s="40"/>
      <c r="HH45" s="40"/>
      <c r="HI45" s="40"/>
      <c r="HJ45" s="40"/>
      <c r="HK45" s="40"/>
      <c r="HL45" s="40"/>
      <c r="HM45" s="40"/>
      <c r="HN45" s="40"/>
      <c r="HO45" s="40"/>
      <c r="HP45" s="40"/>
      <c r="HQ45" s="40"/>
      <c r="HR45" s="40"/>
      <c r="HS45" s="40"/>
      <c r="HT45" s="40"/>
      <c r="HU45" s="40"/>
      <c r="HV45" s="40"/>
      <c r="HW45" s="40"/>
      <c r="HX45" s="40"/>
      <c r="HY45" s="40"/>
      <c r="HZ45" s="40"/>
      <c r="IA45" s="40"/>
      <c r="IB45" s="40"/>
      <c r="IC45" s="40"/>
      <c r="ID45" s="40"/>
      <c r="IE45" s="40"/>
      <c r="IF45" s="40"/>
      <c r="IG45" s="40"/>
      <c r="IH45" s="40"/>
      <c r="II45" s="40"/>
      <c r="IJ45" s="40"/>
      <c r="IK45" s="40"/>
      <c r="IL45" s="40"/>
      <c r="IM45" s="40"/>
      <c r="IN45" s="40"/>
      <c r="IO45" s="40"/>
      <c r="IP45" s="40"/>
      <c r="IQ45" s="40"/>
      <c r="IR45" s="40"/>
      <c r="IS45" s="40"/>
      <c r="IT45" s="40"/>
      <c r="IU45" s="40"/>
      <c r="IV45" s="40"/>
      <c r="IW45" s="40"/>
      <c r="IX45" s="40"/>
      <c r="IY45" s="40"/>
      <c r="IZ45" s="40"/>
      <c r="JA45" s="40"/>
      <c r="JB45" s="40"/>
      <c r="JC45" s="40"/>
      <c r="JD45" s="40"/>
      <c r="JE45" s="40"/>
      <c r="JF45" s="40"/>
      <c r="JG45" s="40"/>
      <c r="JH45" s="40"/>
      <c r="JI45" s="40"/>
      <c r="JJ45" s="40"/>
      <c r="JK45" s="40"/>
      <c r="JL45" s="40"/>
      <c r="JM45" s="40"/>
      <c r="JN45" s="40"/>
      <c r="JO45" s="40"/>
      <c r="JP45" s="40"/>
      <c r="JQ45" s="40"/>
      <c r="JR45" s="40"/>
      <c r="JS45" s="40"/>
      <c r="JT45" s="40"/>
      <c r="JU45" s="40"/>
      <c r="JV45" s="40"/>
      <c r="JW45" s="40"/>
      <c r="JX45" s="40"/>
      <c r="JY45" s="40"/>
      <c r="JZ45" s="40"/>
      <c r="KA45" s="40"/>
      <c r="KB45" s="40"/>
      <c r="KC45" s="40"/>
      <c r="KD45" s="40"/>
      <c r="KE45" s="40"/>
      <c r="KF45" s="40"/>
      <c r="KG45" s="40"/>
      <c r="KH45" s="40"/>
      <c r="KI45" s="40"/>
      <c r="KJ45" s="40"/>
      <c r="KK45" s="40"/>
      <c r="KL45" s="40"/>
      <c r="KM45" s="40"/>
      <c r="KN45" s="40"/>
      <c r="KO45" s="40"/>
      <c r="KP45" s="40"/>
      <c r="KQ45" s="40"/>
      <c r="KR45" s="40"/>
      <c r="KS45" s="40"/>
      <c r="KT45" s="40"/>
      <c r="KU45" s="40"/>
      <c r="KV45" s="40"/>
      <c r="KW45" s="40"/>
      <c r="KX45" s="40"/>
      <c r="KY45" s="40"/>
      <c r="KZ45" s="40"/>
      <c r="LA45" s="40"/>
      <c r="LB45" s="40"/>
      <c r="LC45" s="40"/>
      <c r="LD45" s="40"/>
      <c r="LE45" s="40"/>
      <c r="LF45" s="40"/>
      <c r="LG45" s="40"/>
      <c r="LH45" s="40"/>
      <c r="LI45" s="40"/>
      <c r="LJ45" s="40"/>
      <c r="LK45" s="40"/>
      <c r="LL45" s="40"/>
      <c r="LM45" s="40"/>
      <c r="LN45" s="40"/>
      <c r="LO45" s="40"/>
      <c r="LP45" s="40"/>
      <c r="LQ45" s="40"/>
      <c r="LR45" s="40"/>
      <c r="LS45" s="40"/>
      <c r="LT45" s="40"/>
      <c r="LU45" s="40"/>
      <c r="LV45" s="40"/>
      <c r="LW45" s="40"/>
      <c r="LX45" s="40"/>
      <c r="LY45" s="40"/>
      <c r="LZ45" s="40"/>
      <c r="MA45" s="40"/>
      <c r="MB45" s="40"/>
      <c r="MC45" s="40"/>
      <c r="MD45" s="40"/>
      <c r="ME45" s="40"/>
      <c r="MF45" s="40"/>
      <c r="MG45" s="40"/>
      <c r="MH45" s="40"/>
      <c r="MI45" s="40"/>
      <c r="MJ45" s="40"/>
      <c r="MK45" s="40"/>
      <c r="ML45" s="40"/>
      <c r="MM45" s="40"/>
      <c r="MN45" s="40"/>
      <c r="MO45" s="40"/>
      <c r="MP45" s="40"/>
      <c r="MQ45" s="40"/>
      <c r="MR45" s="40"/>
      <c r="MS45" s="40"/>
      <c r="MT45" s="40"/>
      <c r="MU45" s="40"/>
      <c r="MV45" s="40"/>
      <c r="MW45" s="40"/>
      <c r="MX45" s="40"/>
      <c r="MY45" s="40"/>
      <c r="MZ45" s="40"/>
      <c r="NA45" s="40"/>
      <c r="NB45" s="40"/>
      <c r="NC45" s="40"/>
      <c r="ND45" s="40"/>
      <c r="NE45" s="40"/>
      <c r="NF45" s="40"/>
      <c r="NG45" s="40"/>
      <c r="NH45" s="40"/>
      <c r="NI45" s="40"/>
      <c r="NJ45" s="40"/>
      <c r="NK45" s="40"/>
      <c r="NL45" s="40"/>
      <c r="NM45" s="40"/>
      <c r="NN45" s="40"/>
      <c r="NO45" s="40"/>
      <c r="NP45" s="40"/>
      <c r="NQ45" s="40"/>
      <c r="NR45" s="40"/>
      <c r="NS45" s="40"/>
      <c r="NT45" s="40"/>
      <c r="NU45" s="40"/>
      <c r="NV45" s="40"/>
      <c r="NW45" s="40"/>
      <c r="NX45" s="40"/>
      <c r="NY45" s="40"/>
      <c r="NZ45" s="40"/>
      <c r="OA45" s="40"/>
      <c r="OB45" s="40"/>
      <c r="OC45" s="40"/>
      <c r="OD45" s="40"/>
      <c r="OE45" s="40"/>
      <c r="OF45" s="40"/>
      <c r="OG45" s="40"/>
      <c r="OH45" s="40"/>
      <c r="OI45" s="40"/>
      <c r="OJ45" s="40"/>
      <c r="OK45" s="40"/>
      <c r="OL45" s="40"/>
      <c r="OM45" s="40"/>
      <c r="ON45" s="40"/>
      <c r="OO45" s="40"/>
      <c r="OP45" s="40"/>
      <c r="OQ45" s="40"/>
      <c r="OR45" s="40"/>
      <c r="OS45" s="40"/>
      <c r="OT45" s="40"/>
      <c r="OU45" s="40"/>
      <c r="OV45" s="40"/>
      <c r="OW45" s="40"/>
      <c r="OX45" s="40"/>
      <c r="OY45" s="40"/>
      <c r="OZ45" s="40"/>
      <c r="PA45" s="40"/>
      <c r="PB45" s="40"/>
      <c r="PC45" s="40"/>
      <c r="PD45" s="40"/>
      <c r="PE45" s="40"/>
      <c r="PF45" s="40"/>
      <c r="PG45" s="40"/>
      <c r="PH45" s="40"/>
      <c r="PI45" s="40"/>
      <c r="PJ45" s="40"/>
      <c r="PK45" s="40"/>
      <c r="PL45" s="40"/>
      <c r="PM45" s="40"/>
      <c r="PN45" s="40"/>
      <c r="PO45" s="40"/>
      <c r="PP45" s="40"/>
      <c r="PQ45" s="40"/>
      <c r="PR45" s="40"/>
      <c r="PS45" s="40"/>
      <c r="PT45" s="40"/>
      <c r="PU45" s="40"/>
      <c r="PV45" s="40"/>
      <c r="PW45" s="40"/>
      <c r="PX45" s="40"/>
      <c r="PY45" s="40"/>
      <c r="PZ45" s="40"/>
      <c r="QA45" s="40"/>
      <c r="QB45" s="40"/>
      <c r="QC45" s="40"/>
      <c r="QD45" s="40"/>
      <c r="QE45" s="40"/>
      <c r="QF45" s="40"/>
      <c r="QG45" s="40"/>
      <c r="QH45" s="40"/>
      <c r="QI45" s="40"/>
      <c r="QJ45" s="40"/>
      <c r="QK45" s="40"/>
      <c r="QL45" s="40"/>
      <c r="QM45" s="40"/>
      <c r="QN45" s="40"/>
      <c r="QO45" s="40"/>
      <c r="QP45" s="40"/>
      <c r="QQ45" s="40"/>
      <c r="QR45" s="40"/>
      <c r="QS45" s="40"/>
      <c r="QT45" s="40"/>
      <c r="QU45" s="40"/>
      <c r="QV45" s="40"/>
      <c r="QW45" s="40"/>
      <c r="QX45" s="40"/>
      <c r="QY45" s="40"/>
      <c r="QZ45" s="40"/>
      <c r="RA45" s="40"/>
      <c r="RB45" s="40"/>
      <c r="RC45" s="40"/>
      <c r="RD45" s="40"/>
      <c r="RE45" s="40"/>
      <c r="RF45" s="40"/>
      <c r="RG45" s="40"/>
      <c r="RH45" s="40"/>
      <c r="RI45" s="40"/>
      <c r="RJ45" s="40"/>
      <c r="RK45" s="40"/>
      <c r="RL45" s="40"/>
      <c r="RM45" s="40"/>
      <c r="RN45" s="40"/>
      <c r="RO45" s="40"/>
      <c r="RP45" s="40"/>
      <c r="RQ45" s="40"/>
      <c r="RR45" s="40"/>
      <c r="RS45" s="40"/>
      <c r="RT45" s="40"/>
      <c r="RU45" s="40"/>
      <c r="RV45" s="40"/>
      <c r="RW45" s="40"/>
      <c r="RX45" s="40"/>
      <c r="RY45" s="40"/>
      <c r="RZ45" s="40"/>
      <c r="SA45" s="40"/>
      <c r="SB45" s="40"/>
      <c r="SC45" s="40"/>
      <c r="SD45" s="40"/>
      <c r="SE45" s="40"/>
      <c r="SF45" s="40"/>
      <c r="SG45" s="40"/>
      <c r="SH45" s="40"/>
      <c r="SI45" s="40"/>
      <c r="SJ45" s="40"/>
      <c r="SK45" s="40"/>
      <c r="SL45" s="40"/>
      <c r="SM45" s="40"/>
      <c r="SN45" s="40"/>
      <c r="SO45" s="40"/>
      <c r="SP45" s="40"/>
      <c r="SQ45" s="40"/>
      <c r="SR45" s="40"/>
      <c r="SS45" s="40"/>
      <c r="ST45" s="40"/>
      <c r="SU45" s="40"/>
      <c r="SV45" s="40"/>
      <c r="SW45" s="40"/>
      <c r="SX45" s="40"/>
      <c r="SY45" s="40"/>
      <c r="SZ45" s="40"/>
      <c r="TA45" s="40"/>
      <c r="TB45" s="40"/>
      <c r="TC45" s="40"/>
      <c r="TD45" s="40"/>
      <c r="TE45" s="40"/>
      <c r="TF45" s="40"/>
      <c r="TG45" s="40"/>
      <c r="TH45" s="40"/>
      <c r="TI45" s="40"/>
      <c r="TJ45" s="40"/>
      <c r="TK45" s="40"/>
      <c r="TL45" s="40"/>
      <c r="TM45" s="40"/>
      <c r="TN45" s="40"/>
      <c r="TO45" s="40"/>
      <c r="TP45" s="40"/>
      <c r="TQ45" s="40"/>
      <c r="TR45" s="40"/>
      <c r="TS45" s="40"/>
      <c r="TT45" s="40"/>
      <c r="TU45" s="40"/>
      <c r="TV45" s="40"/>
      <c r="TW45" s="40"/>
      <c r="TX45" s="40"/>
      <c r="TY45" s="40"/>
      <c r="TZ45" s="40"/>
      <c r="UA45" s="40"/>
      <c r="UB45" s="40"/>
      <c r="UC45" s="40"/>
      <c r="UD45" s="40"/>
      <c r="UE45" s="40"/>
      <c r="UF45" s="40"/>
      <c r="UG45" s="40"/>
      <c r="UH45" s="40"/>
      <c r="UI45" s="40"/>
      <c r="UJ45" s="40"/>
      <c r="UK45" s="40"/>
      <c r="UL45" s="40"/>
      <c r="UM45" s="40"/>
      <c r="UN45" s="40"/>
      <c r="UO45" s="40"/>
      <c r="UP45" s="40"/>
      <c r="UQ45" s="40"/>
      <c r="UR45" s="40"/>
      <c r="US45" s="40"/>
      <c r="UT45" s="40"/>
      <c r="UU45" s="40"/>
      <c r="UV45" s="40"/>
      <c r="UW45" s="40"/>
      <c r="UX45" s="40"/>
      <c r="UY45" s="40"/>
      <c r="UZ45" s="40"/>
      <c r="VA45" s="40"/>
      <c r="VB45" s="40"/>
      <c r="VC45" s="40"/>
      <c r="VD45" s="40"/>
      <c r="VE45" s="40"/>
      <c r="VF45" s="40"/>
      <c r="VG45" s="40"/>
      <c r="VH45" s="40"/>
      <c r="VI45" s="40"/>
      <c r="VJ45" s="40"/>
      <c r="VK45" s="40"/>
      <c r="VL45" s="40"/>
      <c r="VM45" s="40"/>
      <c r="VN45" s="40"/>
      <c r="VO45" s="40"/>
      <c r="VP45" s="40"/>
      <c r="VQ45" s="40"/>
      <c r="VR45" s="40"/>
      <c r="VS45" s="40"/>
      <c r="VT45" s="40"/>
      <c r="VU45" s="40"/>
      <c r="VV45" s="40"/>
      <c r="VW45" s="40"/>
      <c r="VX45" s="40"/>
      <c r="VY45" s="40"/>
      <c r="VZ45" s="40"/>
      <c r="WA45" s="40"/>
      <c r="WB45" s="40"/>
      <c r="WC45" s="40"/>
      <c r="WD45" s="40"/>
      <c r="WE45" s="40"/>
      <c r="WF45" s="40"/>
      <c r="WG45" s="40"/>
      <c r="WH45" s="40"/>
      <c r="WI45" s="40"/>
      <c r="WJ45" s="40"/>
      <c r="WK45" s="40"/>
      <c r="WL45" s="40"/>
      <c r="WM45" s="40"/>
      <c r="WN45" s="40"/>
      <c r="WO45" s="40"/>
      <c r="WP45" s="40"/>
      <c r="WQ45" s="40"/>
      <c r="WR45" s="40"/>
      <c r="WS45" s="40"/>
      <c r="WT45" s="40"/>
      <c r="WU45" s="40"/>
      <c r="WV45" s="40"/>
      <c r="WW45" s="40"/>
      <c r="WX45" s="40"/>
      <c r="WY45" s="40"/>
      <c r="WZ45" s="40"/>
      <c r="XA45" s="40"/>
      <c r="XB45" s="40"/>
      <c r="XC45" s="40"/>
      <c r="XD45" s="40"/>
      <c r="XE45" s="40"/>
      <c r="XF45" s="40"/>
      <c r="XG45" s="40"/>
      <c r="XH45" s="40"/>
      <c r="XI45" s="40"/>
      <c r="XJ45" s="40"/>
      <c r="XK45" s="40"/>
      <c r="XL45" s="40"/>
      <c r="XM45" s="40"/>
      <c r="XN45" s="40"/>
      <c r="XO45" s="40"/>
      <c r="XP45" s="40"/>
      <c r="XQ45" s="40"/>
      <c r="XR45" s="40"/>
      <c r="XS45" s="40"/>
      <c r="XT45" s="40"/>
      <c r="XU45" s="40"/>
      <c r="XV45" s="40"/>
      <c r="XW45" s="40"/>
      <c r="XX45" s="40"/>
      <c r="XY45" s="40"/>
      <c r="XZ45" s="40"/>
      <c r="YA45" s="40"/>
      <c r="YB45" s="40"/>
      <c r="YC45" s="40"/>
      <c r="YD45" s="40"/>
      <c r="YE45" s="40"/>
      <c r="YF45" s="40"/>
      <c r="YG45" s="40"/>
      <c r="YH45" s="40"/>
      <c r="YI45" s="40"/>
      <c r="YJ45" s="40"/>
      <c r="YK45" s="40"/>
      <c r="YL45" s="40"/>
      <c r="YM45" s="40"/>
      <c r="YN45" s="40"/>
      <c r="YO45" s="40"/>
      <c r="YP45" s="40"/>
      <c r="YQ45" s="40"/>
      <c r="YR45" s="40"/>
      <c r="YS45" s="40"/>
      <c r="YT45" s="40"/>
      <c r="YU45" s="40"/>
      <c r="YV45" s="40"/>
      <c r="YW45" s="40"/>
      <c r="YX45" s="40"/>
      <c r="YY45" s="40"/>
      <c r="YZ45" s="40"/>
      <c r="ZA45" s="40"/>
      <c r="ZB45" s="40"/>
      <c r="ZC45" s="40"/>
      <c r="ZD45" s="40"/>
      <c r="ZE45" s="40"/>
      <c r="ZF45" s="40"/>
      <c r="ZG45" s="40"/>
      <c r="ZH45" s="40"/>
      <c r="ZI45" s="40"/>
      <c r="ZJ45" s="40"/>
      <c r="ZK45" s="40"/>
      <c r="ZL45" s="40"/>
      <c r="ZM45" s="40"/>
      <c r="ZN45" s="40"/>
      <c r="ZO45" s="40"/>
      <c r="ZP45" s="40"/>
      <c r="ZQ45" s="40"/>
      <c r="ZR45" s="40"/>
      <c r="ZS45" s="40"/>
      <c r="ZT45" s="40"/>
      <c r="ZU45" s="40"/>
      <c r="ZV45" s="40"/>
      <c r="ZW45" s="40"/>
      <c r="ZX45" s="40"/>
      <c r="ZY45" s="40"/>
      <c r="ZZ45" s="40"/>
      <c r="AAA45" s="40"/>
      <c r="AAB45" s="40"/>
      <c r="AAC45" s="40"/>
      <c r="AAD45" s="40"/>
      <c r="AAE45" s="40"/>
      <c r="AAF45" s="40"/>
      <c r="AAG45" s="40"/>
      <c r="AAH45" s="40"/>
      <c r="AAI45" s="40"/>
      <c r="AAJ45" s="40"/>
      <c r="AAK45" s="40"/>
      <c r="AAL45" s="40"/>
      <c r="AAM45" s="40"/>
      <c r="AAN45" s="40"/>
      <c r="AAO45" s="40"/>
      <c r="AAP45" s="40"/>
      <c r="AAQ45" s="40"/>
      <c r="AAR45" s="40"/>
      <c r="AAS45" s="40"/>
      <c r="AAT45" s="40"/>
      <c r="AAU45" s="40"/>
      <c r="AAV45" s="40"/>
      <c r="AAW45" s="40"/>
      <c r="AAX45" s="40"/>
      <c r="AAY45" s="40"/>
      <c r="AAZ45" s="40"/>
      <c r="ABA45" s="40"/>
      <c r="ABB45" s="40"/>
      <c r="ABC45" s="40"/>
      <c r="ABD45" s="40"/>
      <c r="ABE45" s="40"/>
      <c r="ABF45" s="40"/>
      <c r="ABG45" s="40"/>
      <c r="ABH45" s="40"/>
      <c r="ABI45" s="40"/>
      <c r="ABJ45" s="40"/>
      <c r="ABK45" s="40"/>
      <c r="ABL45" s="40"/>
      <c r="ABM45" s="40"/>
      <c r="ABN45" s="40"/>
      <c r="ABO45" s="40"/>
      <c r="ABP45" s="40"/>
      <c r="ABQ45" s="40"/>
      <c r="ABR45" s="40"/>
      <c r="ABS45" s="40"/>
      <c r="ABT45" s="40"/>
      <c r="ABU45" s="40"/>
      <c r="ABV45" s="40"/>
      <c r="ABW45" s="40"/>
      <c r="ABX45" s="40"/>
      <c r="ABY45" s="40"/>
      <c r="ABZ45" s="40"/>
      <c r="ACA45" s="40"/>
      <c r="ACB45" s="40"/>
      <c r="ACC45" s="40"/>
      <c r="ACD45" s="40"/>
      <c r="ACE45" s="40"/>
      <c r="ACF45" s="40"/>
      <c r="ACG45" s="40"/>
      <c r="ACH45" s="40"/>
      <c r="ACI45" s="40"/>
      <c r="ACJ45" s="40"/>
      <c r="ACK45" s="40"/>
      <c r="ACL45" s="40"/>
      <c r="ACM45" s="40"/>
      <c r="ACN45" s="40"/>
      <c r="ACO45" s="40"/>
      <c r="ACP45" s="40"/>
      <c r="ACQ45" s="40"/>
      <c r="ACR45" s="40"/>
      <c r="ACS45" s="40"/>
      <c r="ACT45" s="40"/>
      <c r="ACU45" s="40"/>
      <c r="ACV45" s="40"/>
      <c r="ACW45" s="40"/>
      <c r="ACX45" s="40"/>
      <c r="ACY45" s="40"/>
      <c r="ACZ45" s="40"/>
      <c r="ADA45" s="40"/>
      <c r="ADB45" s="40"/>
      <c r="ADC45" s="40"/>
      <c r="ADD45" s="40"/>
      <c r="ADE45" s="40"/>
      <c r="ADF45" s="40"/>
      <c r="ADG45" s="40"/>
      <c r="ADH45" s="40"/>
      <c r="ADI45" s="40"/>
      <c r="ADJ45" s="40"/>
      <c r="ADK45" s="40"/>
      <c r="ADL45" s="40"/>
      <c r="ADM45" s="40"/>
      <c r="ADN45" s="40"/>
      <c r="ADO45" s="40"/>
      <c r="ADP45" s="40"/>
      <c r="ADQ45" s="40"/>
      <c r="ADR45" s="40"/>
      <c r="ADS45" s="40"/>
      <c r="ADT45" s="40"/>
      <c r="ADU45" s="40"/>
      <c r="ADV45" s="40"/>
      <c r="ADW45" s="40"/>
      <c r="ADX45" s="40"/>
      <c r="ADY45" s="40"/>
      <c r="ADZ45" s="40"/>
      <c r="AEA45" s="40"/>
      <c r="AEB45" s="40"/>
      <c r="AEC45" s="40"/>
      <c r="AED45" s="40"/>
      <c r="AEE45" s="40"/>
      <c r="AEF45" s="40"/>
      <c r="AEG45" s="40"/>
      <c r="AEH45" s="40"/>
      <c r="AEI45" s="40"/>
      <c r="AEJ45" s="40"/>
      <c r="AEK45" s="40"/>
      <c r="AEL45" s="40"/>
      <c r="AEM45" s="40"/>
      <c r="AEN45" s="40"/>
      <c r="AEO45" s="40"/>
      <c r="AEP45" s="40"/>
      <c r="AEQ45" s="40"/>
      <c r="AER45" s="40"/>
      <c r="AES45" s="40"/>
      <c r="AET45" s="40"/>
      <c r="AEU45" s="40"/>
      <c r="AEV45" s="40"/>
      <c r="AEW45" s="40"/>
      <c r="AEX45" s="40"/>
      <c r="AEY45" s="40"/>
      <c r="AEZ45" s="40"/>
      <c r="AFA45" s="40"/>
      <c r="AFB45" s="40"/>
      <c r="AFC45" s="40"/>
      <c r="AFD45" s="40"/>
      <c r="AFE45" s="40"/>
      <c r="AFF45" s="40"/>
      <c r="AFG45" s="40"/>
      <c r="AFH45" s="40"/>
      <c r="AFI45" s="40"/>
      <c r="AFJ45" s="40"/>
      <c r="AFK45" s="40"/>
      <c r="AFL45" s="40"/>
      <c r="AFM45" s="40"/>
      <c r="AFN45" s="40"/>
      <c r="AFO45" s="40"/>
      <c r="AFP45" s="40"/>
      <c r="AFQ45" s="40"/>
      <c r="AFR45" s="40"/>
      <c r="AFS45" s="40"/>
      <c r="AFT45" s="40"/>
      <c r="AFU45" s="40"/>
      <c r="AFV45" s="40"/>
      <c r="AFW45" s="40"/>
      <c r="AFX45" s="40"/>
      <c r="AFY45" s="40"/>
      <c r="AFZ45" s="40"/>
      <c r="AGA45" s="40"/>
      <c r="AGB45" s="40"/>
      <c r="AGC45" s="40"/>
      <c r="AGD45" s="40"/>
      <c r="AGE45" s="40"/>
      <c r="AGF45" s="40"/>
      <c r="AGG45" s="40"/>
      <c r="AGH45" s="40"/>
      <c r="AGI45" s="40"/>
      <c r="AGJ45" s="40"/>
      <c r="AGK45" s="40"/>
      <c r="AGL45" s="40"/>
      <c r="AGM45" s="40"/>
      <c r="AGN45" s="40"/>
      <c r="AGO45" s="40"/>
      <c r="AGP45" s="40"/>
      <c r="AGQ45" s="40"/>
      <c r="AGR45" s="40"/>
      <c r="AGS45" s="40"/>
      <c r="AGT45" s="40"/>
      <c r="AGU45" s="40"/>
      <c r="AGV45" s="40"/>
      <c r="AGW45" s="40"/>
      <c r="AGX45" s="40"/>
      <c r="AGY45" s="40"/>
      <c r="AGZ45" s="40"/>
      <c r="AHA45" s="40"/>
      <c r="AHB45" s="40"/>
      <c r="AHC45" s="40"/>
      <c r="AHD45" s="40"/>
      <c r="AHE45" s="40"/>
      <c r="AHF45" s="40"/>
      <c r="AHG45" s="40"/>
      <c r="AHH45" s="40"/>
      <c r="AHI45" s="40"/>
      <c r="AHJ45" s="40"/>
      <c r="AHK45" s="40"/>
      <c r="AHL45" s="40"/>
      <c r="AHM45" s="40"/>
      <c r="AHN45" s="40"/>
      <c r="AHO45" s="40"/>
      <c r="AHP45" s="40"/>
      <c r="AHQ45" s="40"/>
      <c r="AHR45" s="40"/>
      <c r="AHS45" s="40"/>
      <c r="AHT45" s="40"/>
      <c r="AHU45" s="40"/>
      <c r="AHV45" s="40"/>
      <c r="AHW45" s="40"/>
      <c r="AHX45" s="40"/>
      <c r="AHY45" s="40"/>
      <c r="AHZ45" s="40"/>
      <c r="AIA45" s="40"/>
      <c r="AIB45" s="40"/>
      <c r="AIC45" s="40"/>
      <c r="AID45" s="40"/>
      <c r="AIE45" s="40"/>
      <c r="AIF45" s="40"/>
      <c r="AIG45" s="40"/>
      <c r="AIH45" s="40"/>
      <c r="AII45" s="40"/>
      <c r="AIJ45" s="40"/>
      <c r="AIK45" s="40"/>
      <c r="AIL45" s="40"/>
      <c r="AIM45" s="40"/>
      <c r="AIN45" s="40"/>
      <c r="AIO45" s="40"/>
      <c r="AIP45" s="40"/>
      <c r="AIQ45" s="40"/>
      <c r="AIR45" s="40"/>
      <c r="AIS45" s="40"/>
      <c r="AIT45" s="40"/>
      <c r="AIU45" s="40"/>
      <c r="AIV45" s="40"/>
      <c r="AIW45" s="40"/>
      <c r="AIX45" s="40"/>
      <c r="AIY45" s="40"/>
      <c r="AIZ45" s="40"/>
      <c r="AJA45" s="40"/>
      <c r="AJB45" s="40"/>
      <c r="AJC45" s="40"/>
      <c r="AJD45" s="40"/>
      <c r="AJE45" s="40"/>
      <c r="AJF45" s="40"/>
      <c r="AJG45" s="40"/>
      <c r="AJH45" s="40"/>
      <c r="AJI45" s="40"/>
      <c r="AJJ45" s="40"/>
      <c r="AJK45" s="40"/>
      <c r="AJL45" s="40"/>
      <c r="AJM45" s="40"/>
      <c r="AJN45" s="40"/>
      <c r="AJO45" s="40"/>
      <c r="AJP45" s="40"/>
      <c r="AJQ45" s="40"/>
      <c r="AJR45" s="40"/>
      <c r="AJS45" s="40"/>
      <c r="AJT45" s="40"/>
      <c r="AJU45" s="40"/>
      <c r="AJV45" s="40"/>
      <c r="AJW45" s="40"/>
      <c r="AJX45" s="40"/>
      <c r="AJY45" s="40"/>
      <c r="AJZ45" s="40"/>
      <c r="AKA45" s="40"/>
      <c r="AKB45" s="40"/>
      <c r="AKC45" s="40"/>
      <c r="AKD45" s="40"/>
      <c r="AKE45" s="40"/>
      <c r="AKF45" s="40"/>
      <c r="AKG45" s="40"/>
      <c r="AKH45" s="40"/>
      <c r="AKI45" s="40"/>
      <c r="AKJ45" s="40"/>
      <c r="AKK45" s="40"/>
      <c r="AKL45" s="40"/>
      <c r="AKM45" s="40"/>
      <c r="AKN45" s="40"/>
      <c r="AKO45" s="40"/>
      <c r="AKP45" s="40"/>
      <c r="AKQ45" s="40"/>
      <c r="AKR45" s="40"/>
      <c r="AKS45" s="40"/>
      <c r="AKT45" s="40"/>
      <c r="AKU45" s="40"/>
      <c r="AKV45" s="40"/>
      <c r="AKW45" s="40"/>
      <c r="AKX45" s="40"/>
      <c r="AKY45" s="40"/>
      <c r="AKZ45" s="40"/>
      <c r="ALA45" s="40"/>
      <c r="ALB45" s="40"/>
      <c r="ALC45" s="40"/>
      <c r="ALD45" s="40"/>
      <c r="ALE45" s="40"/>
      <c r="ALF45" s="40"/>
      <c r="ALG45" s="40"/>
      <c r="ALH45" s="40"/>
      <c r="ALI45" s="40"/>
      <c r="ALJ45" s="40"/>
      <c r="ALK45" s="40"/>
      <c r="ALL45" s="40"/>
      <c r="ALM45" s="40"/>
      <c r="ALN45" s="40"/>
      <c r="ALO45" s="40"/>
      <c r="ALP45" s="40"/>
      <c r="ALQ45" s="40"/>
      <c r="ALR45" s="40"/>
      <c r="ALS45" s="40"/>
      <c r="ALT45" s="40"/>
      <c r="ALU45" s="40"/>
      <c r="ALV45" s="40"/>
      <c r="ALW45" s="40"/>
      <c r="ALX45" s="40"/>
      <c r="ALY45" s="40"/>
      <c r="ALZ45" s="40"/>
      <c r="AMA45" s="40"/>
      <c r="AMB45" s="40"/>
      <c r="AMC45" s="40"/>
      <c r="AMD45" s="40"/>
      <c r="AME45" s="40"/>
      <c r="AMF45" s="40"/>
      <c r="AMG45" s="40"/>
      <c r="AMH45" s="40"/>
      <c r="AMI45" s="40"/>
      <c r="AMJ45" s="40"/>
    </row>
    <row r="46" spans="1:1024" s="31" customFormat="1" ht="17.25" customHeight="1">
      <c r="A46" s="20"/>
      <c r="B46" s="20"/>
      <c r="C46" s="20"/>
      <c r="D46" s="20"/>
      <c r="E46" s="20"/>
      <c r="F46" s="33"/>
      <c r="G46" s="33"/>
      <c r="H46" s="33"/>
      <c r="I46" s="33"/>
      <c r="J46" s="33"/>
      <c r="K46" s="33"/>
      <c r="L46" s="33"/>
      <c r="M46" s="33"/>
      <c r="N46" s="33"/>
      <c r="O46" s="33"/>
      <c r="P46" s="33"/>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4"/>
      <c r="CD46" s="34"/>
      <c r="CE46" s="34"/>
      <c r="CF46" s="34"/>
      <c r="CG46" s="34"/>
      <c r="CH46" s="34"/>
      <c r="CI46" s="34"/>
      <c r="CJ46" s="34"/>
      <c r="CK46" s="34"/>
      <c r="CL46" s="34"/>
      <c r="CM46" s="34"/>
      <c r="CN46" s="34"/>
      <c r="CO46" s="34"/>
      <c r="CP46" s="34"/>
      <c r="CQ46" s="34"/>
      <c r="CR46" s="34"/>
      <c r="CS46" s="34"/>
      <c r="CT46" s="34"/>
      <c r="CU46" s="34"/>
      <c r="CV46" s="34"/>
      <c r="CW46" s="34"/>
      <c r="CX46" s="34"/>
      <c r="CY46" s="34"/>
      <c r="CZ46" s="34"/>
      <c r="DA46" s="34"/>
      <c r="DB46" s="34"/>
      <c r="DC46" s="34"/>
      <c r="DD46" s="34"/>
      <c r="DE46" s="34"/>
      <c r="DF46" s="34"/>
      <c r="DG46" s="34"/>
      <c r="DH46" s="34"/>
      <c r="DI46" s="34"/>
      <c r="DJ46" s="34"/>
      <c r="DK46" s="34"/>
      <c r="DL46" s="34"/>
      <c r="DM46" s="34"/>
      <c r="DN46" s="34"/>
      <c r="DO46" s="34"/>
      <c r="DP46" s="34"/>
      <c r="DQ46" s="34"/>
      <c r="DR46" s="34"/>
      <c r="DS46" s="34"/>
      <c r="DT46" s="34"/>
      <c r="DU46" s="34"/>
      <c r="DV46" s="34"/>
      <c r="DW46" s="34"/>
      <c r="DX46" s="34"/>
      <c r="DY46" s="34"/>
      <c r="DZ46" s="34"/>
      <c r="EA46" s="34"/>
      <c r="EB46" s="34"/>
      <c r="EC46" s="34"/>
      <c r="ED46" s="34"/>
      <c r="EE46" s="34"/>
      <c r="EF46" s="34"/>
      <c r="EG46" s="34"/>
      <c r="EH46" s="34"/>
      <c r="EI46" s="34"/>
      <c r="EJ46" s="34"/>
      <c r="EK46" s="34"/>
      <c r="EL46" s="34"/>
      <c r="EM46" s="34"/>
      <c r="EN46" s="34"/>
      <c r="EO46" s="34"/>
      <c r="EP46" s="34"/>
      <c r="EQ46" s="34"/>
      <c r="ER46" s="34"/>
      <c r="ES46" s="34"/>
      <c r="ET46" s="34"/>
      <c r="EU46" s="34"/>
      <c r="EV46" s="34"/>
      <c r="EW46" s="34"/>
      <c r="EX46" s="34"/>
      <c r="EY46" s="34"/>
      <c r="EZ46" s="34"/>
      <c r="FA46" s="34"/>
      <c r="FB46" s="34"/>
      <c r="FC46" s="34"/>
      <c r="FD46" s="34"/>
      <c r="FE46" s="34"/>
      <c r="FF46" s="34"/>
      <c r="FG46" s="34"/>
      <c r="FH46" s="34"/>
      <c r="FI46" s="34"/>
      <c r="FJ46" s="34"/>
      <c r="FK46" s="34"/>
      <c r="FL46" s="34"/>
      <c r="FM46" s="34"/>
      <c r="FN46" s="34"/>
      <c r="FO46" s="34"/>
      <c r="FP46" s="34"/>
      <c r="FQ46" s="34"/>
      <c r="FR46" s="34"/>
      <c r="FS46" s="34"/>
      <c r="FT46" s="34"/>
      <c r="FU46" s="34"/>
      <c r="FV46" s="34"/>
      <c r="FW46" s="34"/>
      <c r="FX46" s="34"/>
      <c r="FY46" s="34"/>
      <c r="FZ46" s="34"/>
      <c r="GA46" s="34"/>
      <c r="GB46" s="34"/>
      <c r="GC46" s="34"/>
      <c r="GD46" s="34"/>
      <c r="GE46" s="34"/>
      <c r="GF46" s="34"/>
      <c r="GG46" s="34"/>
      <c r="GH46" s="34"/>
      <c r="GI46" s="34"/>
      <c r="GJ46" s="34"/>
      <c r="GK46" s="34"/>
      <c r="GL46" s="34"/>
      <c r="GM46" s="34"/>
      <c r="GN46" s="34"/>
      <c r="GO46" s="34"/>
      <c r="GP46" s="34"/>
      <c r="GQ46" s="34"/>
      <c r="GR46" s="34"/>
      <c r="GS46" s="34"/>
      <c r="GT46" s="34"/>
      <c r="GU46" s="34"/>
      <c r="GV46" s="34"/>
      <c r="GW46" s="34"/>
      <c r="GX46" s="34"/>
      <c r="GY46" s="34"/>
      <c r="GZ46" s="34"/>
      <c r="HA46" s="34"/>
      <c r="HB46" s="34"/>
      <c r="HC46" s="34"/>
      <c r="HD46" s="34"/>
      <c r="HE46" s="34"/>
      <c r="HF46" s="34"/>
      <c r="HG46" s="34"/>
      <c r="HH46" s="34"/>
      <c r="HI46" s="34"/>
      <c r="HJ46" s="34"/>
      <c r="HK46" s="34"/>
      <c r="HL46" s="34"/>
      <c r="HM46" s="34"/>
      <c r="HN46" s="34"/>
      <c r="HO46" s="34"/>
      <c r="HP46" s="34"/>
      <c r="HQ46" s="34"/>
      <c r="HR46" s="34"/>
      <c r="HS46" s="34"/>
      <c r="HT46" s="34"/>
      <c r="HU46" s="34"/>
      <c r="HV46" s="34"/>
      <c r="HW46" s="34"/>
      <c r="HX46" s="34"/>
      <c r="HY46" s="34"/>
      <c r="HZ46" s="34"/>
      <c r="IA46" s="34"/>
      <c r="IB46" s="34"/>
      <c r="IC46" s="34"/>
      <c r="ID46" s="34"/>
      <c r="IE46" s="34"/>
      <c r="IF46" s="34"/>
      <c r="IG46" s="34"/>
      <c r="IH46" s="34"/>
      <c r="II46" s="34"/>
      <c r="IJ46" s="34"/>
      <c r="IK46" s="34"/>
      <c r="IL46" s="34"/>
      <c r="IM46" s="34"/>
      <c r="IN46" s="34"/>
      <c r="IO46" s="34"/>
      <c r="IP46" s="34"/>
      <c r="IQ46" s="34"/>
      <c r="IR46" s="34"/>
      <c r="IS46" s="34"/>
      <c r="IT46" s="34"/>
      <c r="IU46" s="34"/>
      <c r="IV46" s="34"/>
      <c r="IW46" s="34"/>
      <c r="IX46" s="34"/>
      <c r="IY46" s="34"/>
      <c r="IZ46" s="34"/>
      <c r="JA46" s="34"/>
      <c r="JB46" s="34"/>
      <c r="JC46" s="34"/>
      <c r="JD46" s="34"/>
      <c r="JE46" s="34"/>
      <c r="JF46" s="34"/>
      <c r="JG46" s="34"/>
      <c r="JH46" s="34"/>
      <c r="JI46" s="34"/>
      <c r="JJ46" s="34"/>
      <c r="JK46" s="34"/>
      <c r="JL46" s="34"/>
      <c r="JM46" s="34"/>
      <c r="JN46" s="34"/>
      <c r="JO46" s="34"/>
      <c r="JP46" s="34"/>
      <c r="JQ46" s="34"/>
      <c r="JR46" s="34"/>
      <c r="JS46" s="34"/>
      <c r="JT46" s="34"/>
      <c r="JU46" s="34"/>
      <c r="JV46" s="34"/>
      <c r="JW46" s="34"/>
      <c r="JX46" s="34"/>
      <c r="JY46" s="34"/>
      <c r="JZ46" s="34"/>
      <c r="KA46" s="34"/>
      <c r="KB46" s="34"/>
      <c r="KC46" s="34"/>
      <c r="KD46" s="34"/>
      <c r="KE46" s="34"/>
      <c r="KF46" s="34"/>
      <c r="KG46" s="34"/>
      <c r="KH46" s="34"/>
      <c r="KI46" s="34"/>
      <c r="KJ46" s="34"/>
      <c r="KK46" s="34"/>
      <c r="KL46" s="34"/>
      <c r="KM46" s="34"/>
      <c r="KN46" s="34"/>
      <c r="KO46" s="34"/>
      <c r="KP46" s="34"/>
      <c r="KQ46" s="34"/>
      <c r="KR46" s="34"/>
      <c r="KS46" s="34"/>
      <c r="KT46" s="34"/>
      <c r="KU46" s="34"/>
      <c r="KV46" s="34"/>
      <c r="KW46" s="34"/>
      <c r="KX46" s="34"/>
      <c r="KY46" s="34"/>
      <c r="KZ46" s="34"/>
      <c r="LA46" s="34"/>
      <c r="LB46" s="34"/>
      <c r="LC46" s="34"/>
      <c r="LD46" s="34"/>
      <c r="LE46" s="34"/>
      <c r="LF46" s="34"/>
      <c r="LG46" s="34"/>
      <c r="LH46" s="34"/>
      <c r="LI46" s="34"/>
      <c r="LJ46" s="34"/>
      <c r="LK46" s="34"/>
      <c r="LL46" s="34"/>
      <c r="LM46" s="34"/>
      <c r="LN46" s="34"/>
      <c r="LO46" s="34"/>
      <c r="LP46" s="34"/>
      <c r="LQ46" s="34"/>
      <c r="LR46" s="34"/>
      <c r="LS46" s="34"/>
      <c r="LT46" s="34"/>
      <c r="LU46" s="34"/>
      <c r="LV46" s="34"/>
      <c r="LW46" s="34"/>
      <c r="LX46" s="34"/>
      <c r="LY46" s="34"/>
      <c r="LZ46" s="34"/>
      <c r="MA46" s="34"/>
      <c r="MB46" s="34"/>
      <c r="MC46" s="34"/>
      <c r="MD46" s="34"/>
      <c r="ME46" s="34"/>
      <c r="MF46" s="34"/>
      <c r="MG46" s="34"/>
      <c r="MH46" s="34"/>
      <c r="MI46" s="34"/>
      <c r="MJ46" s="34"/>
      <c r="MK46" s="34"/>
      <c r="ML46" s="34"/>
      <c r="MM46" s="34"/>
      <c r="MN46" s="34"/>
      <c r="MO46" s="34"/>
      <c r="MP46" s="34"/>
      <c r="MQ46" s="34"/>
      <c r="MR46" s="34"/>
      <c r="MS46" s="34"/>
      <c r="MT46" s="34"/>
      <c r="MU46" s="34"/>
      <c r="MV46" s="34"/>
      <c r="MW46" s="34"/>
      <c r="MX46" s="34"/>
      <c r="MY46" s="34"/>
      <c r="MZ46" s="34"/>
      <c r="NA46" s="34"/>
      <c r="NB46" s="34"/>
      <c r="NC46" s="34"/>
      <c r="ND46" s="34"/>
      <c r="NE46" s="34"/>
      <c r="NF46" s="34"/>
      <c r="NG46" s="34"/>
      <c r="NH46" s="34"/>
      <c r="NI46" s="34"/>
      <c r="NJ46" s="34"/>
      <c r="NK46" s="34"/>
      <c r="NL46" s="34"/>
      <c r="NM46" s="34"/>
      <c r="NN46" s="34"/>
      <c r="NO46" s="34"/>
      <c r="NP46" s="34"/>
      <c r="NQ46" s="34"/>
      <c r="NR46" s="34"/>
      <c r="NS46" s="34"/>
      <c r="NT46" s="34"/>
      <c r="NU46" s="34"/>
      <c r="NV46" s="34"/>
      <c r="NW46" s="34"/>
      <c r="NX46" s="34"/>
      <c r="NY46" s="34"/>
      <c r="NZ46" s="34"/>
      <c r="OA46" s="34"/>
      <c r="OB46" s="34"/>
      <c r="OC46" s="34"/>
      <c r="OD46" s="34"/>
      <c r="OE46" s="34"/>
      <c r="OF46" s="34"/>
      <c r="OG46" s="34"/>
      <c r="OH46" s="34"/>
      <c r="OI46" s="34"/>
      <c r="OJ46" s="34"/>
      <c r="OK46" s="34"/>
      <c r="OL46" s="34"/>
      <c r="OM46" s="34"/>
      <c r="ON46" s="34"/>
      <c r="OO46" s="34"/>
      <c r="OP46" s="34"/>
      <c r="OQ46" s="34"/>
      <c r="OR46" s="34"/>
      <c r="OS46" s="34"/>
      <c r="OT46" s="34"/>
      <c r="OU46" s="34"/>
      <c r="OV46" s="34"/>
      <c r="OW46" s="34"/>
      <c r="OX46" s="34"/>
      <c r="OY46" s="34"/>
      <c r="OZ46" s="34"/>
      <c r="PA46" s="34"/>
      <c r="PB46" s="34"/>
      <c r="PC46" s="34"/>
      <c r="PD46" s="34"/>
      <c r="PE46" s="34"/>
      <c r="PF46" s="34"/>
      <c r="PG46" s="34"/>
      <c r="PH46" s="34"/>
      <c r="PI46" s="34"/>
      <c r="PJ46" s="34"/>
      <c r="PK46" s="34"/>
      <c r="PL46" s="34"/>
      <c r="PM46" s="34"/>
      <c r="PN46" s="34"/>
      <c r="PO46" s="34"/>
      <c r="PP46" s="34"/>
      <c r="PQ46" s="34"/>
      <c r="PR46" s="34"/>
      <c r="PS46" s="34"/>
      <c r="PT46" s="34"/>
      <c r="PU46" s="34"/>
      <c r="PV46" s="34"/>
      <c r="PW46" s="34"/>
      <c r="PX46" s="34"/>
      <c r="PY46" s="34"/>
      <c r="PZ46" s="34"/>
      <c r="QA46" s="34"/>
      <c r="QB46" s="34"/>
      <c r="QC46" s="34"/>
      <c r="QD46" s="34"/>
      <c r="QE46" s="34"/>
      <c r="QF46" s="34"/>
      <c r="QG46" s="34"/>
      <c r="QH46" s="34"/>
      <c r="QI46" s="34"/>
      <c r="QJ46" s="34"/>
      <c r="QK46" s="34"/>
      <c r="QL46" s="34"/>
      <c r="QM46" s="34"/>
      <c r="QN46" s="34"/>
      <c r="QO46" s="34"/>
      <c r="QP46" s="34"/>
      <c r="QQ46" s="34"/>
      <c r="QR46" s="34"/>
      <c r="QS46" s="34"/>
      <c r="QT46" s="34"/>
      <c r="QU46" s="34"/>
      <c r="QV46" s="34"/>
      <c r="QW46" s="34"/>
      <c r="QX46" s="34"/>
      <c r="QY46" s="34"/>
      <c r="QZ46" s="34"/>
      <c r="RA46" s="34"/>
      <c r="RB46" s="34"/>
      <c r="RC46" s="34"/>
      <c r="RD46" s="34"/>
      <c r="RE46" s="34"/>
      <c r="RF46" s="34"/>
      <c r="RG46" s="34"/>
      <c r="RH46" s="34"/>
      <c r="RI46" s="34"/>
      <c r="RJ46" s="34"/>
      <c r="RK46" s="34"/>
      <c r="RL46" s="34"/>
      <c r="RM46" s="34"/>
      <c r="RN46" s="34"/>
      <c r="RO46" s="34"/>
      <c r="RP46" s="34"/>
      <c r="RQ46" s="34"/>
      <c r="RR46" s="34"/>
      <c r="RS46" s="34"/>
      <c r="RT46" s="34"/>
      <c r="RU46" s="34"/>
      <c r="RV46" s="34"/>
      <c r="RW46" s="34"/>
      <c r="RX46" s="34"/>
      <c r="RY46" s="34"/>
      <c r="RZ46" s="34"/>
      <c r="SA46" s="34"/>
      <c r="SB46" s="34"/>
      <c r="SC46" s="34"/>
      <c r="SD46" s="34"/>
      <c r="SE46" s="34"/>
      <c r="SF46" s="34"/>
      <c r="SG46" s="34"/>
      <c r="SH46" s="34"/>
      <c r="SI46" s="34"/>
      <c r="SJ46" s="34"/>
      <c r="SK46" s="34"/>
      <c r="SL46" s="34"/>
      <c r="SM46" s="34"/>
      <c r="SN46" s="34"/>
      <c r="SO46" s="34"/>
      <c r="SP46" s="34"/>
      <c r="SQ46" s="34"/>
      <c r="SR46" s="34"/>
      <c r="SS46" s="34"/>
      <c r="ST46" s="34"/>
      <c r="SU46" s="34"/>
      <c r="SV46" s="34"/>
      <c r="SW46" s="34"/>
      <c r="SX46" s="34"/>
      <c r="SY46" s="34"/>
      <c r="SZ46" s="34"/>
      <c r="TA46" s="34"/>
      <c r="TB46" s="34"/>
      <c r="TC46" s="34"/>
      <c r="TD46" s="34"/>
      <c r="TE46" s="34"/>
      <c r="TF46" s="34"/>
      <c r="TG46" s="34"/>
      <c r="TH46" s="34"/>
      <c r="TI46" s="34"/>
      <c r="TJ46" s="34"/>
      <c r="TK46" s="34"/>
      <c r="TL46" s="34"/>
      <c r="TM46" s="34"/>
      <c r="TN46" s="34"/>
      <c r="TO46" s="34"/>
      <c r="TP46" s="34"/>
      <c r="TQ46" s="34"/>
      <c r="TR46" s="34"/>
      <c r="TS46" s="34"/>
      <c r="TT46" s="34"/>
      <c r="TU46" s="34"/>
      <c r="TV46" s="34"/>
      <c r="TW46" s="34"/>
      <c r="TX46" s="34"/>
      <c r="TY46" s="34"/>
      <c r="TZ46" s="34"/>
      <c r="UA46" s="34"/>
      <c r="UB46" s="34"/>
      <c r="UC46" s="34"/>
      <c r="UD46" s="34"/>
      <c r="UE46" s="34"/>
      <c r="UF46" s="34"/>
      <c r="UG46" s="34"/>
      <c r="UH46" s="34"/>
      <c r="UI46" s="34"/>
      <c r="UJ46" s="34"/>
      <c r="UK46" s="34"/>
      <c r="UL46" s="34"/>
      <c r="UM46" s="34"/>
      <c r="UN46" s="34"/>
      <c r="UO46" s="34"/>
      <c r="UP46" s="34"/>
      <c r="UQ46" s="34"/>
      <c r="UR46" s="34"/>
      <c r="US46" s="34"/>
      <c r="UT46" s="34"/>
      <c r="UU46" s="34"/>
      <c r="UV46" s="34"/>
      <c r="UW46" s="34"/>
      <c r="UX46" s="34"/>
      <c r="UY46" s="34"/>
      <c r="UZ46" s="34"/>
      <c r="VA46" s="34"/>
      <c r="VB46" s="34"/>
      <c r="VC46" s="34"/>
      <c r="VD46" s="34"/>
      <c r="VE46" s="34"/>
      <c r="VF46" s="34"/>
      <c r="VG46" s="34"/>
      <c r="VH46" s="34"/>
      <c r="VI46" s="34"/>
      <c r="VJ46" s="34"/>
      <c r="VK46" s="34"/>
      <c r="VL46" s="34"/>
      <c r="VM46" s="34"/>
      <c r="VN46" s="34"/>
      <c r="VO46" s="34"/>
      <c r="VP46" s="34"/>
      <c r="VQ46" s="34"/>
      <c r="VR46" s="34"/>
      <c r="VS46" s="34"/>
      <c r="VT46" s="34"/>
      <c r="VU46" s="34"/>
      <c r="VV46" s="34"/>
      <c r="VW46" s="34"/>
      <c r="VX46" s="34"/>
      <c r="VY46" s="34"/>
      <c r="VZ46" s="34"/>
      <c r="WA46" s="34"/>
      <c r="WB46" s="34"/>
      <c r="WC46" s="34"/>
      <c r="WD46" s="34"/>
      <c r="WE46" s="34"/>
      <c r="WF46" s="34"/>
      <c r="WG46" s="34"/>
      <c r="WH46" s="34"/>
      <c r="WI46" s="34"/>
      <c r="WJ46" s="34"/>
      <c r="WK46" s="34"/>
      <c r="WL46" s="34"/>
      <c r="WM46" s="34"/>
      <c r="WN46" s="34"/>
      <c r="WO46" s="34"/>
      <c r="WP46" s="34"/>
      <c r="WQ46" s="34"/>
      <c r="WR46" s="34"/>
      <c r="WS46" s="34"/>
      <c r="WT46" s="34"/>
      <c r="WU46" s="34"/>
      <c r="WV46" s="34"/>
      <c r="WW46" s="34"/>
      <c r="WX46" s="34"/>
      <c r="WY46" s="34"/>
      <c r="WZ46" s="34"/>
      <c r="XA46" s="34"/>
      <c r="XB46" s="34"/>
      <c r="XC46" s="34"/>
      <c r="XD46" s="34"/>
      <c r="XE46" s="34"/>
      <c r="XF46" s="34"/>
      <c r="XG46" s="34"/>
      <c r="XH46" s="34"/>
      <c r="XI46" s="34"/>
      <c r="XJ46" s="34"/>
      <c r="XK46" s="34"/>
      <c r="XL46" s="34"/>
      <c r="XM46" s="34"/>
      <c r="XN46" s="34"/>
      <c r="XO46" s="34"/>
      <c r="XP46" s="34"/>
      <c r="XQ46" s="34"/>
      <c r="XR46" s="34"/>
      <c r="XS46" s="34"/>
      <c r="XT46" s="34"/>
      <c r="XU46" s="34"/>
      <c r="XV46" s="34"/>
      <c r="XW46" s="34"/>
      <c r="XX46" s="34"/>
      <c r="XY46" s="34"/>
      <c r="XZ46" s="34"/>
      <c r="YA46" s="34"/>
      <c r="YB46" s="34"/>
      <c r="YC46" s="34"/>
      <c r="YD46" s="34"/>
      <c r="YE46" s="34"/>
      <c r="YF46" s="34"/>
      <c r="YG46" s="34"/>
      <c r="YH46" s="34"/>
      <c r="YI46" s="34"/>
      <c r="YJ46" s="34"/>
      <c r="YK46" s="34"/>
      <c r="YL46" s="34"/>
      <c r="YM46" s="34"/>
      <c r="YN46" s="34"/>
      <c r="YO46" s="34"/>
      <c r="YP46" s="34"/>
      <c r="YQ46" s="34"/>
      <c r="YR46" s="34"/>
      <c r="YS46" s="34"/>
      <c r="YT46" s="34"/>
      <c r="YU46" s="34"/>
      <c r="YV46" s="34"/>
      <c r="YW46" s="34"/>
      <c r="YX46" s="34"/>
      <c r="YY46" s="34"/>
      <c r="YZ46" s="34"/>
      <c r="ZA46" s="34"/>
      <c r="ZB46" s="34"/>
      <c r="ZC46" s="34"/>
      <c r="ZD46" s="34"/>
      <c r="ZE46" s="34"/>
      <c r="ZF46" s="34"/>
      <c r="ZG46" s="34"/>
      <c r="ZH46" s="34"/>
      <c r="ZI46" s="34"/>
      <c r="ZJ46" s="34"/>
      <c r="ZK46" s="34"/>
      <c r="ZL46" s="34"/>
      <c r="ZM46" s="34"/>
      <c r="ZN46" s="34"/>
      <c r="ZO46" s="34"/>
      <c r="ZP46" s="34"/>
      <c r="ZQ46" s="34"/>
      <c r="ZR46" s="34"/>
      <c r="ZS46" s="34"/>
      <c r="ZT46" s="34"/>
      <c r="ZU46" s="34"/>
      <c r="ZV46" s="34"/>
      <c r="ZW46" s="34"/>
      <c r="ZX46" s="34"/>
      <c r="ZY46" s="34"/>
      <c r="ZZ46" s="34"/>
      <c r="AAA46" s="34"/>
      <c r="AAB46" s="34"/>
      <c r="AAC46" s="34"/>
      <c r="AAD46" s="34"/>
      <c r="AAE46" s="34"/>
      <c r="AAF46" s="34"/>
      <c r="AAG46" s="34"/>
      <c r="AAH46" s="34"/>
      <c r="AAI46" s="34"/>
      <c r="AAJ46" s="34"/>
      <c r="AAK46" s="34"/>
      <c r="AAL46" s="34"/>
      <c r="AAM46" s="34"/>
      <c r="AAN46" s="34"/>
      <c r="AAO46" s="34"/>
      <c r="AAP46" s="34"/>
      <c r="AAQ46" s="34"/>
      <c r="AAR46" s="34"/>
      <c r="AAS46" s="34"/>
      <c r="AAT46" s="34"/>
      <c r="AAU46" s="34"/>
      <c r="AAV46" s="34"/>
      <c r="AAW46" s="34"/>
      <c r="AAX46" s="34"/>
      <c r="AAY46" s="34"/>
      <c r="AAZ46" s="34"/>
      <c r="ABA46" s="34"/>
      <c r="ABB46" s="34"/>
      <c r="ABC46" s="34"/>
      <c r="ABD46" s="34"/>
      <c r="ABE46" s="34"/>
      <c r="ABF46" s="34"/>
      <c r="ABG46" s="34"/>
      <c r="ABH46" s="34"/>
      <c r="ABI46" s="34"/>
      <c r="ABJ46" s="34"/>
      <c r="ABK46" s="34"/>
      <c r="ABL46" s="34"/>
      <c r="ABM46" s="34"/>
      <c r="ABN46" s="34"/>
      <c r="ABO46" s="34"/>
      <c r="ABP46" s="34"/>
      <c r="ABQ46" s="34"/>
      <c r="ABR46" s="34"/>
      <c r="ABS46" s="34"/>
      <c r="ABT46" s="34"/>
      <c r="ABU46" s="34"/>
      <c r="ABV46" s="34"/>
      <c r="ABW46" s="34"/>
      <c r="ABX46" s="34"/>
      <c r="ABY46" s="34"/>
      <c r="ABZ46" s="34"/>
      <c r="ACA46" s="34"/>
      <c r="ACB46" s="34"/>
      <c r="ACC46" s="34"/>
      <c r="ACD46" s="34"/>
      <c r="ACE46" s="34"/>
      <c r="ACF46" s="34"/>
      <c r="ACG46" s="34"/>
      <c r="ACH46" s="34"/>
      <c r="ACI46" s="34"/>
      <c r="ACJ46" s="34"/>
      <c r="ACK46" s="34"/>
      <c r="ACL46" s="34"/>
      <c r="ACM46" s="34"/>
      <c r="ACN46" s="34"/>
      <c r="ACO46" s="34"/>
      <c r="ACP46" s="34"/>
      <c r="ACQ46" s="34"/>
      <c r="ACR46" s="34"/>
      <c r="ACS46" s="34"/>
      <c r="ACT46" s="34"/>
      <c r="ACU46" s="34"/>
      <c r="ACV46" s="34"/>
      <c r="ACW46" s="34"/>
      <c r="ACX46" s="34"/>
      <c r="ACY46" s="34"/>
      <c r="ACZ46" s="34"/>
      <c r="ADA46" s="34"/>
      <c r="ADB46" s="34"/>
      <c r="ADC46" s="34"/>
      <c r="ADD46" s="34"/>
      <c r="ADE46" s="34"/>
      <c r="ADF46" s="34"/>
      <c r="ADG46" s="34"/>
      <c r="ADH46" s="34"/>
      <c r="ADI46" s="34"/>
      <c r="ADJ46" s="34"/>
      <c r="ADK46" s="34"/>
      <c r="ADL46" s="34"/>
      <c r="ADM46" s="34"/>
      <c r="ADN46" s="34"/>
      <c r="ADO46" s="34"/>
      <c r="ADP46" s="34"/>
      <c r="ADQ46" s="34"/>
      <c r="ADR46" s="34"/>
      <c r="ADS46" s="34"/>
      <c r="ADT46" s="34"/>
      <c r="ADU46" s="34"/>
      <c r="ADV46" s="34"/>
      <c r="ADW46" s="34"/>
      <c r="ADX46" s="34"/>
      <c r="ADY46" s="34"/>
      <c r="ADZ46" s="34"/>
      <c r="AEA46" s="34"/>
      <c r="AEB46" s="34"/>
      <c r="AEC46" s="34"/>
      <c r="AED46" s="34"/>
      <c r="AEE46" s="34"/>
      <c r="AEF46" s="34"/>
      <c r="AEG46" s="34"/>
      <c r="AEH46" s="34"/>
      <c r="AEI46" s="34"/>
      <c r="AEJ46" s="34"/>
      <c r="AEK46" s="34"/>
      <c r="AEL46" s="34"/>
      <c r="AEM46" s="34"/>
      <c r="AEN46" s="34"/>
      <c r="AEO46" s="34"/>
      <c r="AEP46" s="34"/>
      <c r="AEQ46" s="34"/>
      <c r="AER46" s="34"/>
      <c r="AES46" s="34"/>
      <c r="AET46" s="34"/>
      <c r="AEU46" s="34"/>
      <c r="AEV46" s="34"/>
      <c r="AEW46" s="34"/>
      <c r="AEX46" s="34"/>
      <c r="AEY46" s="34"/>
      <c r="AEZ46" s="34"/>
      <c r="AFA46" s="34"/>
      <c r="AFB46" s="34"/>
      <c r="AFC46" s="34"/>
      <c r="AFD46" s="34"/>
      <c r="AFE46" s="34"/>
      <c r="AFF46" s="34"/>
      <c r="AFG46" s="34"/>
      <c r="AFH46" s="34"/>
      <c r="AFI46" s="34"/>
      <c r="AFJ46" s="34"/>
      <c r="AFK46" s="34"/>
      <c r="AFL46" s="34"/>
      <c r="AFM46" s="34"/>
      <c r="AFN46" s="34"/>
      <c r="AFO46" s="34"/>
      <c r="AFP46" s="34"/>
      <c r="AFQ46" s="34"/>
      <c r="AFR46" s="34"/>
      <c r="AFS46" s="34"/>
      <c r="AFT46" s="34"/>
      <c r="AFU46" s="34"/>
      <c r="AFV46" s="34"/>
      <c r="AFW46" s="34"/>
      <c r="AFX46" s="34"/>
      <c r="AFY46" s="34"/>
      <c r="AFZ46" s="34"/>
      <c r="AGA46" s="34"/>
      <c r="AGB46" s="34"/>
      <c r="AGC46" s="34"/>
      <c r="AGD46" s="34"/>
      <c r="AGE46" s="34"/>
      <c r="AGF46" s="34"/>
      <c r="AGG46" s="34"/>
      <c r="AGH46" s="34"/>
      <c r="AGI46" s="34"/>
      <c r="AGJ46" s="34"/>
      <c r="AGK46" s="34"/>
      <c r="AGL46" s="34"/>
      <c r="AGM46" s="34"/>
      <c r="AGN46" s="34"/>
      <c r="AGO46" s="34"/>
      <c r="AGP46" s="34"/>
      <c r="AGQ46" s="34"/>
      <c r="AGR46" s="34"/>
      <c r="AGS46" s="34"/>
      <c r="AGT46" s="34"/>
      <c r="AGU46" s="34"/>
      <c r="AGV46" s="34"/>
      <c r="AGW46" s="34"/>
      <c r="AGX46" s="34"/>
      <c r="AGY46" s="34"/>
      <c r="AGZ46" s="34"/>
      <c r="AHA46" s="34"/>
      <c r="AHB46" s="34"/>
      <c r="AHC46" s="34"/>
      <c r="AHD46" s="34"/>
      <c r="AHE46" s="34"/>
      <c r="AHF46" s="34"/>
      <c r="AHG46" s="34"/>
      <c r="AHH46" s="34"/>
      <c r="AHI46" s="34"/>
      <c r="AHJ46" s="34"/>
      <c r="AHK46" s="34"/>
      <c r="AHL46" s="34"/>
      <c r="AHM46" s="34"/>
      <c r="AHN46" s="34"/>
      <c r="AHO46" s="34"/>
      <c r="AHP46" s="34"/>
      <c r="AHQ46" s="34"/>
      <c r="AHR46" s="34"/>
      <c r="AHS46" s="34"/>
      <c r="AHT46" s="34"/>
      <c r="AHU46" s="34"/>
      <c r="AHV46" s="34"/>
      <c r="AHW46" s="34"/>
      <c r="AHX46" s="34"/>
      <c r="AHY46" s="34"/>
      <c r="AHZ46" s="34"/>
      <c r="AIA46" s="34"/>
      <c r="AIB46" s="34"/>
      <c r="AIC46" s="34"/>
      <c r="AID46" s="34"/>
      <c r="AIE46" s="34"/>
      <c r="AIF46" s="34"/>
      <c r="AIG46" s="34"/>
      <c r="AIH46" s="34"/>
      <c r="AII46" s="34"/>
      <c r="AIJ46" s="34"/>
      <c r="AIK46" s="34"/>
      <c r="AIL46" s="34"/>
      <c r="AIM46" s="34"/>
      <c r="AIN46" s="34"/>
      <c r="AIO46" s="34"/>
      <c r="AIP46" s="34"/>
      <c r="AIQ46" s="34"/>
      <c r="AIR46" s="34"/>
      <c r="AIS46" s="34"/>
      <c r="AIT46" s="34"/>
      <c r="AIU46" s="34"/>
      <c r="AIV46" s="34"/>
      <c r="AIW46" s="34"/>
      <c r="AIX46" s="34"/>
      <c r="AIY46" s="34"/>
      <c r="AIZ46" s="34"/>
      <c r="AJA46" s="34"/>
      <c r="AJB46" s="34"/>
      <c r="AJC46" s="34"/>
      <c r="AJD46" s="34"/>
      <c r="AJE46" s="34"/>
      <c r="AJF46" s="34"/>
      <c r="AJG46" s="34"/>
      <c r="AJH46" s="34"/>
      <c r="AJI46" s="34"/>
      <c r="AJJ46" s="34"/>
      <c r="AJK46" s="34"/>
      <c r="AJL46" s="34"/>
      <c r="AJM46" s="34"/>
      <c r="AJN46" s="34"/>
      <c r="AJO46" s="34"/>
      <c r="AJP46" s="34"/>
      <c r="AJQ46" s="34"/>
      <c r="AJR46" s="34"/>
      <c r="AJS46" s="34"/>
      <c r="AJT46" s="34"/>
      <c r="AJU46" s="34"/>
      <c r="AJV46" s="34"/>
      <c r="AJW46" s="34"/>
      <c r="AJX46" s="34"/>
      <c r="AJY46" s="34"/>
      <c r="AJZ46" s="34"/>
      <c r="AKA46" s="34"/>
      <c r="AKB46" s="34"/>
      <c r="AKC46" s="34"/>
      <c r="AKD46" s="34"/>
      <c r="AKE46" s="34"/>
      <c r="AKF46" s="34"/>
      <c r="AKG46" s="34"/>
      <c r="AKH46" s="34"/>
      <c r="AKI46" s="34"/>
      <c r="AKJ46" s="34"/>
      <c r="AKK46" s="34"/>
      <c r="AKL46" s="34"/>
      <c r="AKM46" s="34"/>
      <c r="AKN46" s="34"/>
      <c r="AKO46" s="34"/>
      <c r="AKP46" s="34"/>
      <c r="AKQ46" s="34"/>
      <c r="AKR46" s="34"/>
      <c r="AKS46" s="34"/>
      <c r="AKT46" s="34"/>
      <c r="AKU46" s="34"/>
      <c r="AKV46" s="34"/>
      <c r="AKW46" s="34"/>
      <c r="AKX46" s="34"/>
      <c r="AKY46" s="34"/>
      <c r="AKZ46" s="34"/>
      <c r="ALA46" s="34"/>
      <c r="ALB46" s="34"/>
      <c r="ALC46" s="34"/>
      <c r="ALD46" s="34"/>
      <c r="ALE46" s="34"/>
      <c r="ALF46" s="34"/>
      <c r="ALG46" s="34"/>
      <c r="ALH46" s="34"/>
      <c r="ALI46" s="34"/>
      <c r="ALJ46" s="34"/>
      <c r="ALK46" s="34"/>
      <c r="ALL46" s="34"/>
      <c r="ALM46" s="34"/>
      <c r="ALN46" s="34"/>
      <c r="ALO46" s="34"/>
      <c r="ALP46" s="34"/>
      <c r="ALQ46" s="34"/>
      <c r="ALR46" s="34"/>
      <c r="ALS46" s="34"/>
      <c r="ALT46" s="34"/>
      <c r="ALU46" s="34"/>
      <c r="ALV46" s="34"/>
      <c r="ALW46" s="34"/>
      <c r="ALX46" s="34"/>
      <c r="ALY46" s="34"/>
      <c r="ALZ46" s="34"/>
      <c r="AMA46" s="34"/>
      <c r="AMB46" s="34"/>
      <c r="AMC46" s="34"/>
      <c r="AMD46" s="34"/>
      <c r="AME46" s="34"/>
      <c r="AMF46" s="34"/>
      <c r="AMG46" s="34"/>
      <c r="AMH46" s="34"/>
      <c r="AMI46" s="34"/>
      <c r="AMJ46" s="34"/>
    </row>
    <row r="47" spans="1:1024" s="34" customFormat="1" ht="80.25" hidden="1" customHeight="1">
      <c r="A47" s="314"/>
      <c r="B47" s="314"/>
      <c r="C47" s="314"/>
      <c r="D47" s="314"/>
      <c r="E47" s="20"/>
      <c r="F47" s="33"/>
      <c r="G47" s="33"/>
      <c r="H47" s="33"/>
      <c r="I47" s="33"/>
      <c r="J47" s="33"/>
      <c r="K47" s="33"/>
      <c r="L47" s="33"/>
      <c r="M47" s="33"/>
      <c r="N47" s="33"/>
      <c r="O47" s="33"/>
      <c r="P47" s="33"/>
    </row>
    <row r="48" spans="1:1024" s="34" customFormat="1" ht="15.75" customHeight="1">
      <c r="A48" s="307" t="s">
        <v>42</v>
      </c>
      <c r="B48" s="307"/>
      <c r="C48" s="307"/>
      <c r="D48" s="307"/>
      <c r="E48" s="310"/>
      <c r="F48" s="310"/>
      <c r="G48" s="310"/>
      <c r="H48" s="310"/>
      <c r="I48" s="310"/>
      <c r="J48" s="310"/>
      <c r="K48" s="310"/>
      <c r="L48" s="310"/>
      <c r="M48" s="310"/>
      <c r="N48" s="310"/>
      <c r="O48" s="310"/>
      <c r="P48" s="310"/>
      <c r="Q48" s="310"/>
      <c r="R48" s="310"/>
      <c r="S48" s="310"/>
      <c r="T48" s="310"/>
      <c r="U48" s="310"/>
      <c r="V48" s="310"/>
      <c r="W48" s="310"/>
      <c r="X48" s="310"/>
      <c r="Y48" s="310"/>
      <c r="Z48" s="310"/>
      <c r="AA48" s="310"/>
      <c r="AB48" s="310"/>
      <c r="AC48" s="310"/>
      <c r="AD48" s="310"/>
      <c r="AE48" s="310"/>
      <c r="AF48" s="310"/>
      <c r="AG48" s="310"/>
      <c r="AH48" s="310"/>
      <c r="AI48" s="310"/>
      <c r="AJ48" s="310"/>
      <c r="AK48" s="310"/>
      <c r="AL48" s="310"/>
      <c r="AM48" s="310"/>
      <c r="AN48" s="310"/>
      <c r="AO48" s="310"/>
      <c r="AP48" s="310"/>
      <c r="AQ48" s="310"/>
      <c r="AR48" s="310"/>
      <c r="AS48" s="310"/>
      <c r="AT48" s="310"/>
      <c r="AU48" s="310"/>
      <c r="AV48" s="310"/>
      <c r="AW48" s="310"/>
      <c r="AX48" s="310"/>
      <c r="AY48" s="310"/>
      <c r="AZ48" s="310"/>
      <c r="BA48" s="310"/>
      <c r="BB48" s="310"/>
      <c r="BC48" s="310"/>
      <c r="BD48" s="310"/>
      <c r="BE48" s="310"/>
      <c r="BF48" s="310"/>
      <c r="BG48" s="310"/>
      <c r="BH48" s="310"/>
      <c r="BI48" s="310"/>
      <c r="BJ48" s="310"/>
      <c r="BK48" s="310"/>
      <c r="BL48" s="310"/>
      <c r="BM48" s="310"/>
      <c r="BN48" s="310"/>
      <c r="BO48" s="310"/>
      <c r="BP48" s="310"/>
      <c r="BQ48" s="310"/>
      <c r="BR48" s="310"/>
      <c r="BS48" s="310"/>
      <c r="BT48" s="310"/>
      <c r="BU48" s="310"/>
      <c r="BV48" s="310"/>
      <c r="BW48" s="310"/>
      <c r="BX48" s="310"/>
      <c r="BY48" s="310"/>
      <c r="BZ48" s="310"/>
      <c r="CA48" s="310"/>
      <c r="CB48" s="310"/>
      <c r="CC48" s="310"/>
      <c r="CD48" s="310"/>
      <c r="CE48" s="310"/>
      <c r="CF48" s="310"/>
      <c r="CG48" s="310"/>
      <c r="CH48" s="310"/>
      <c r="CI48" s="310"/>
      <c r="CJ48" s="310"/>
      <c r="CK48" s="310"/>
      <c r="CL48" s="310"/>
      <c r="CM48" s="310"/>
      <c r="CN48" s="310"/>
      <c r="CO48" s="310"/>
      <c r="CP48" s="310"/>
      <c r="CQ48" s="310"/>
      <c r="CR48" s="310"/>
      <c r="CS48" s="310"/>
      <c r="CT48" s="310"/>
      <c r="CU48" s="310"/>
      <c r="CV48" s="310"/>
      <c r="CW48" s="310"/>
      <c r="CX48" s="310"/>
      <c r="CY48" s="310"/>
      <c r="CZ48" s="310"/>
      <c r="DA48" s="310"/>
      <c r="DB48" s="310"/>
      <c r="DC48" s="310"/>
      <c r="DD48" s="310"/>
      <c r="DE48" s="310"/>
      <c r="DF48" s="310"/>
      <c r="DG48" s="310"/>
      <c r="DH48" s="310"/>
      <c r="DI48" s="310"/>
      <c r="DJ48" s="310"/>
      <c r="DK48" s="310"/>
      <c r="DL48" s="310"/>
      <c r="DM48" s="310"/>
      <c r="DN48" s="310"/>
      <c r="DO48" s="310"/>
      <c r="DP48" s="310"/>
      <c r="DQ48" s="310"/>
      <c r="DR48" s="310"/>
      <c r="DS48" s="310"/>
      <c r="DT48" s="310"/>
      <c r="DU48" s="310"/>
      <c r="DV48" s="310"/>
      <c r="DW48" s="310"/>
      <c r="DX48" s="310"/>
      <c r="DY48" s="310"/>
      <c r="DZ48" s="310"/>
      <c r="EA48" s="310"/>
      <c r="EB48" s="310"/>
      <c r="EC48" s="310"/>
      <c r="ED48" s="310"/>
      <c r="EE48" s="310"/>
      <c r="EF48" s="310"/>
      <c r="EG48" s="310"/>
      <c r="EH48" s="310"/>
      <c r="EI48" s="310"/>
      <c r="EJ48" s="310"/>
      <c r="EK48" s="310"/>
      <c r="EL48" s="310"/>
      <c r="EM48" s="310"/>
      <c r="EN48" s="310"/>
      <c r="EO48" s="310"/>
      <c r="EP48" s="310"/>
      <c r="EQ48" s="310"/>
      <c r="ER48" s="310"/>
      <c r="ES48" s="310"/>
      <c r="ET48" s="310"/>
      <c r="EU48" s="310"/>
      <c r="EV48" s="310"/>
      <c r="EW48" s="310"/>
      <c r="EX48" s="310"/>
      <c r="EY48" s="310"/>
      <c r="EZ48" s="310"/>
      <c r="FA48" s="310"/>
      <c r="FB48" s="310"/>
      <c r="FC48" s="310"/>
      <c r="FD48" s="310"/>
      <c r="FE48" s="310"/>
      <c r="FF48" s="310"/>
      <c r="FG48" s="310"/>
      <c r="FH48" s="310"/>
      <c r="FI48" s="310"/>
      <c r="FJ48" s="310"/>
      <c r="FK48" s="310"/>
      <c r="FL48" s="310"/>
      <c r="FM48" s="310"/>
      <c r="FN48" s="310"/>
      <c r="FO48" s="310"/>
      <c r="FP48" s="310"/>
      <c r="FQ48" s="310"/>
      <c r="FR48" s="310"/>
      <c r="FS48" s="310"/>
      <c r="FT48" s="310"/>
      <c r="FU48" s="310"/>
      <c r="FV48" s="310"/>
      <c r="FW48" s="310"/>
      <c r="FX48" s="310"/>
      <c r="FY48" s="310"/>
      <c r="FZ48" s="310"/>
      <c r="GA48" s="310"/>
      <c r="GB48" s="310"/>
      <c r="GC48" s="310"/>
      <c r="GD48" s="310"/>
      <c r="GE48" s="310"/>
      <c r="GF48" s="310"/>
      <c r="GG48" s="310"/>
      <c r="GH48" s="310"/>
      <c r="GI48" s="310"/>
      <c r="GJ48" s="310"/>
      <c r="GK48" s="310"/>
      <c r="GL48" s="310"/>
      <c r="GM48" s="310"/>
      <c r="GN48" s="310"/>
      <c r="GO48" s="310"/>
      <c r="GP48" s="310"/>
      <c r="GQ48" s="310"/>
      <c r="GR48" s="310"/>
      <c r="GS48" s="310"/>
      <c r="GT48" s="310"/>
      <c r="GU48" s="310"/>
      <c r="GV48" s="310"/>
      <c r="GW48" s="310"/>
      <c r="GX48" s="310"/>
      <c r="GY48" s="310"/>
      <c r="GZ48" s="310"/>
      <c r="HA48" s="310"/>
      <c r="HB48" s="310"/>
      <c r="HC48" s="310"/>
      <c r="HD48" s="310"/>
      <c r="HE48" s="310"/>
      <c r="HF48" s="310"/>
      <c r="HG48" s="310"/>
      <c r="HH48" s="310"/>
      <c r="HI48" s="310"/>
      <c r="HJ48" s="310"/>
      <c r="HK48" s="310"/>
      <c r="HL48" s="310"/>
      <c r="HM48" s="310"/>
      <c r="HN48" s="310"/>
      <c r="HO48" s="310"/>
      <c r="HP48" s="310"/>
      <c r="HQ48" s="310"/>
      <c r="HR48" s="310"/>
      <c r="HS48" s="310"/>
      <c r="HT48" s="310"/>
      <c r="HU48" s="310"/>
      <c r="HV48" s="310"/>
      <c r="HW48" s="310"/>
      <c r="HX48" s="310"/>
      <c r="HY48" s="310"/>
      <c r="HZ48" s="310"/>
      <c r="IA48" s="310"/>
      <c r="IB48" s="310"/>
      <c r="IC48" s="310"/>
      <c r="ID48" s="310"/>
      <c r="IE48" s="310"/>
      <c r="IF48" s="310"/>
      <c r="IG48" s="310"/>
      <c r="IH48" s="310"/>
      <c r="II48" s="310"/>
      <c r="IJ48" s="310"/>
      <c r="IK48" s="310"/>
      <c r="IL48" s="310"/>
      <c r="IM48" s="310"/>
      <c r="IN48" s="310"/>
      <c r="IO48" s="310"/>
      <c r="IP48" s="310"/>
      <c r="IQ48" s="310"/>
      <c r="IR48" s="310"/>
      <c r="IS48" s="310"/>
      <c r="IT48" s="310"/>
      <c r="IU48" s="310"/>
      <c r="IV48" s="310"/>
      <c r="IW48" s="310"/>
      <c r="IX48" s="310"/>
      <c r="IY48" s="310"/>
      <c r="IZ48" s="310"/>
      <c r="JA48" s="310"/>
      <c r="JB48" s="310"/>
      <c r="JC48" s="310"/>
      <c r="JD48" s="310"/>
      <c r="JE48" s="310"/>
      <c r="JF48" s="310"/>
      <c r="JG48" s="310"/>
      <c r="JH48" s="310"/>
      <c r="JI48" s="310"/>
      <c r="JJ48" s="310"/>
      <c r="JK48" s="310"/>
      <c r="JL48" s="310"/>
      <c r="JM48" s="310"/>
      <c r="JN48" s="310"/>
      <c r="JO48" s="310"/>
      <c r="JP48" s="310"/>
      <c r="JQ48" s="310"/>
      <c r="JR48" s="310"/>
      <c r="JS48" s="310"/>
      <c r="JT48" s="310"/>
      <c r="JU48" s="310"/>
      <c r="JV48" s="310"/>
      <c r="JW48" s="310"/>
      <c r="JX48" s="310"/>
      <c r="JY48" s="310"/>
      <c r="JZ48" s="310"/>
      <c r="KA48" s="310"/>
      <c r="KB48" s="310"/>
      <c r="KC48" s="310"/>
      <c r="KD48" s="310"/>
      <c r="KE48" s="310"/>
      <c r="KF48" s="310"/>
      <c r="KG48" s="310"/>
      <c r="KH48" s="310"/>
      <c r="KI48" s="310"/>
      <c r="KJ48" s="310"/>
      <c r="KK48" s="310"/>
      <c r="KL48" s="310"/>
      <c r="KM48" s="310"/>
      <c r="KN48" s="310"/>
      <c r="KO48" s="310"/>
      <c r="KP48" s="310"/>
      <c r="KQ48" s="310"/>
      <c r="KR48" s="310"/>
      <c r="KS48" s="310"/>
      <c r="KT48" s="310"/>
      <c r="KU48" s="310"/>
      <c r="KV48" s="310"/>
      <c r="KW48" s="310"/>
      <c r="KX48" s="310"/>
      <c r="KY48" s="310"/>
      <c r="KZ48" s="310"/>
      <c r="LA48" s="310"/>
      <c r="LB48" s="310"/>
      <c r="LC48" s="310"/>
      <c r="LD48" s="310"/>
      <c r="LE48" s="310"/>
      <c r="LF48" s="310"/>
      <c r="LG48" s="310"/>
      <c r="LH48" s="310"/>
      <c r="LI48" s="310"/>
      <c r="LJ48" s="310"/>
      <c r="LK48" s="310"/>
      <c r="LL48" s="310"/>
      <c r="LM48" s="310"/>
      <c r="LN48" s="310"/>
      <c r="LO48" s="310"/>
      <c r="LP48" s="310"/>
      <c r="LQ48" s="310"/>
      <c r="LR48" s="310"/>
      <c r="LS48" s="310"/>
      <c r="LT48" s="310"/>
      <c r="LU48" s="310"/>
      <c r="LV48" s="310"/>
      <c r="LW48" s="310"/>
      <c r="LX48" s="310"/>
      <c r="LY48" s="310"/>
      <c r="LZ48" s="310"/>
      <c r="MA48" s="310"/>
      <c r="MB48" s="310"/>
      <c r="MC48" s="310"/>
      <c r="MD48" s="310"/>
      <c r="ME48" s="310"/>
      <c r="MF48" s="310"/>
      <c r="MG48" s="310"/>
      <c r="MH48" s="310"/>
      <c r="MI48" s="310"/>
      <c r="MJ48" s="310"/>
      <c r="MK48" s="310"/>
      <c r="ML48" s="310"/>
      <c r="MM48" s="310"/>
      <c r="MN48" s="310"/>
      <c r="MO48" s="310"/>
      <c r="MP48" s="310"/>
      <c r="MQ48" s="310"/>
      <c r="MR48" s="310"/>
      <c r="MS48" s="310"/>
      <c r="MT48" s="310"/>
      <c r="MU48" s="310"/>
      <c r="MV48" s="310"/>
      <c r="MW48" s="310"/>
      <c r="MX48" s="310"/>
      <c r="MY48" s="310"/>
      <c r="MZ48" s="310"/>
      <c r="NA48" s="310"/>
      <c r="NB48" s="310"/>
      <c r="NC48" s="310"/>
      <c r="ND48" s="310"/>
      <c r="NE48" s="310"/>
      <c r="NF48" s="310"/>
      <c r="NG48" s="310"/>
      <c r="NH48" s="310"/>
      <c r="NI48" s="310"/>
      <c r="NJ48" s="310"/>
      <c r="NK48" s="310"/>
      <c r="NL48" s="310"/>
      <c r="NM48" s="310"/>
      <c r="NN48" s="310"/>
      <c r="NO48" s="310"/>
      <c r="NP48" s="310"/>
      <c r="NQ48" s="310"/>
      <c r="NR48" s="310"/>
      <c r="NS48" s="310"/>
      <c r="NT48" s="310"/>
      <c r="NU48" s="310"/>
      <c r="NV48" s="310"/>
      <c r="NW48" s="310"/>
      <c r="NX48" s="310"/>
      <c r="NY48" s="310"/>
      <c r="NZ48" s="310"/>
      <c r="OA48" s="310"/>
      <c r="OB48" s="310"/>
      <c r="OC48" s="310"/>
      <c r="OD48" s="310"/>
      <c r="OE48" s="310"/>
      <c r="OF48" s="310"/>
      <c r="OG48" s="310"/>
      <c r="OH48" s="310"/>
      <c r="OI48" s="310"/>
      <c r="OJ48" s="310"/>
      <c r="OK48" s="310"/>
      <c r="OL48" s="310"/>
      <c r="OM48" s="310"/>
      <c r="ON48" s="310"/>
      <c r="OO48" s="310"/>
      <c r="OP48" s="310"/>
      <c r="OQ48" s="310"/>
      <c r="OR48" s="310"/>
      <c r="OS48" s="310"/>
      <c r="OT48" s="310"/>
      <c r="OU48" s="310"/>
      <c r="OV48" s="310"/>
      <c r="OW48" s="310"/>
      <c r="OX48" s="310"/>
      <c r="OY48" s="310"/>
      <c r="OZ48" s="310"/>
      <c r="PA48" s="310"/>
      <c r="PB48" s="310"/>
      <c r="PC48" s="310"/>
      <c r="PD48" s="310"/>
      <c r="PE48" s="310"/>
      <c r="PF48" s="310"/>
      <c r="PG48" s="310"/>
      <c r="PH48" s="310"/>
      <c r="PI48" s="310"/>
      <c r="PJ48" s="310"/>
      <c r="PK48" s="310"/>
      <c r="PL48" s="310"/>
      <c r="PM48" s="310"/>
      <c r="PN48" s="310"/>
      <c r="PO48" s="310"/>
      <c r="PP48" s="310"/>
      <c r="PQ48" s="310"/>
      <c r="PR48" s="310"/>
      <c r="PS48" s="310"/>
      <c r="PT48" s="310"/>
      <c r="PU48" s="310"/>
      <c r="PV48" s="310"/>
      <c r="PW48" s="310"/>
      <c r="PX48" s="310"/>
      <c r="PY48" s="310"/>
      <c r="PZ48" s="310"/>
      <c r="QA48" s="310"/>
      <c r="QB48" s="310"/>
      <c r="QC48" s="310"/>
      <c r="QD48" s="310"/>
      <c r="QE48" s="310"/>
      <c r="QF48" s="310"/>
      <c r="QG48" s="310"/>
      <c r="QH48" s="310"/>
      <c r="QI48" s="310"/>
      <c r="QJ48" s="310"/>
      <c r="QK48" s="310"/>
      <c r="QL48" s="310"/>
      <c r="QM48" s="310"/>
      <c r="QN48" s="310"/>
      <c r="QO48" s="310"/>
      <c r="QP48" s="310"/>
      <c r="QQ48" s="310"/>
      <c r="QR48" s="310"/>
      <c r="QS48" s="310"/>
      <c r="QT48" s="310"/>
      <c r="QU48" s="310"/>
      <c r="QV48" s="310"/>
      <c r="QW48" s="310"/>
      <c r="QX48" s="310"/>
      <c r="QY48" s="310"/>
      <c r="QZ48" s="310"/>
      <c r="RA48" s="310"/>
      <c r="RB48" s="310"/>
      <c r="RC48" s="310"/>
      <c r="RD48" s="310"/>
      <c r="RE48" s="310"/>
      <c r="RF48" s="310"/>
      <c r="RG48" s="310"/>
      <c r="RH48" s="310"/>
      <c r="RI48" s="310"/>
      <c r="RJ48" s="310"/>
      <c r="RK48" s="310"/>
      <c r="RL48" s="310"/>
      <c r="RM48" s="310"/>
      <c r="RN48" s="310"/>
      <c r="RO48" s="310"/>
      <c r="RP48" s="310"/>
      <c r="RQ48" s="310"/>
      <c r="RR48" s="310"/>
      <c r="RS48" s="310"/>
      <c r="RT48" s="310"/>
      <c r="RU48" s="310"/>
      <c r="RV48" s="310"/>
      <c r="RW48" s="310"/>
      <c r="RX48" s="310"/>
      <c r="RY48" s="310"/>
      <c r="RZ48" s="310"/>
      <c r="SA48" s="310"/>
      <c r="SB48" s="310"/>
      <c r="SC48" s="310"/>
      <c r="SD48" s="310"/>
      <c r="SE48" s="310"/>
      <c r="SF48" s="310"/>
      <c r="SG48" s="310"/>
      <c r="SH48" s="310"/>
      <c r="SI48" s="310"/>
      <c r="SJ48" s="310"/>
      <c r="SK48" s="310"/>
      <c r="SL48" s="310"/>
      <c r="SM48" s="310"/>
      <c r="SN48" s="310"/>
      <c r="SO48" s="310"/>
      <c r="SP48" s="310"/>
      <c r="SQ48" s="310"/>
      <c r="SR48" s="310"/>
      <c r="SS48" s="310"/>
      <c r="ST48" s="310"/>
      <c r="SU48" s="310"/>
      <c r="SV48" s="310"/>
      <c r="SW48" s="310"/>
      <c r="SX48" s="310"/>
      <c r="SY48" s="310"/>
      <c r="SZ48" s="310"/>
      <c r="TA48" s="310"/>
      <c r="TB48" s="310"/>
      <c r="TC48" s="310"/>
      <c r="TD48" s="310"/>
      <c r="TE48" s="310"/>
      <c r="TF48" s="310"/>
      <c r="TG48" s="310"/>
      <c r="TH48" s="310"/>
      <c r="TI48" s="310"/>
      <c r="TJ48" s="310"/>
      <c r="TK48" s="310"/>
      <c r="TL48" s="310"/>
      <c r="TM48" s="310"/>
      <c r="TN48" s="310"/>
      <c r="TO48" s="310"/>
      <c r="TP48" s="310"/>
      <c r="TQ48" s="310"/>
      <c r="TR48" s="310"/>
      <c r="TS48" s="310"/>
      <c r="TT48" s="310"/>
      <c r="TU48" s="310"/>
      <c r="TV48" s="310"/>
      <c r="TW48" s="310"/>
      <c r="TX48" s="310"/>
      <c r="TY48" s="310"/>
      <c r="TZ48" s="310"/>
      <c r="UA48" s="310"/>
      <c r="UB48" s="310"/>
      <c r="UC48" s="310"/>
      <c r="UD48" s="310"/>
      <c r="UE48" s="310"/>
      <c r="UF48" s="310"/>
      <c r="UG48" s="310"/>
      <c r="UH48" s="310"/>
      <c r="UI48" s="310"/>
      <c r="UJ48" s="310"/>
      <c r="UK48" s="310"/>
      <c r="UL48" s="310"/>
      <c r="UM48" s="310"/>
      <c r="UN48" s="310"/>
      <c r="UO48" s="310"/>
      <c r="UP48" s="310"/>
      <c r="UQ48" s="310"/>
      <c r="UR48" s="310"/>
      <c r="US48" s="310"/>
      <c r="UT48" s="310"/>
      <c r="UU48" s="310"/>
      <c r="UV48" s="310"/>
      <c r="UW48" s="310"/>
      <c r="UX48" s="310"/>
      <c r="UY48" s="310"/>
      <c r="UZ48" s="310"/>
      <c r="VA48" s="310"/>
      <c r="VB48" s="310"/>
      <c r="VC48" s="310"/>
      <c r="VD48" s="310"/>
      <c r="VE48" s="310"/>
      <c r="VF48" s="310"/>
      <c r="VG48" s="310"/>
      <c r="VH48" s="310"/>
      <c r="VI48" s="310"/>
      <c r="VJ48" s="310"/>
      <c r="VK48" s="310"/>
      <c r="VL48" s="310"/>
      <c r="VM48" s="310"/>
      <c r="VN48" s="310"/>
      <c r="VO48" s="310"/>
      <c r="VP48" s="310"/>
      <c r="VQ48" s="310"/>
      <c r="VR48" s="310"/>
      <c r="VS48" s="310"/>
      <c r="VT48" s="310"/>
      <c r="VU48" s="310"/>
      <c r="VV48" s="310"/>
      <c r="VW48" s="310"/>
      <c r="VX48" s="310"/>
      <c r="VY48" s="310"/>
      <c r="VZ48" s="310"/>
      <c r="WA48" s="310"/>
      <c r="WB48" s="310"/>
      <c r="WC48" s="310"/>
      <c r="WD48" s="310"/>
      <c r="WE48" s="310"/>
      <c r="WF48" s="310"/>
      <c r="WG48" s="310"/>
      <c r="WH48" s="310"/>
      <c r="WI48" s="310"/>
      <c r="WJ48" s="310"/>
      <c r="WK48" s="310"/>
      <c r="WL48" s="310"/>
      <c r="WM48" s="310"/>
      <c r="WN48" s="310"/>
      <c r="WO48" s="310"/>
      <c r="WP48" s="310"/>
      <c r="WQ48" s="310"/>
      <c r="WR48" s="310"/>
      <c r="WS48" s="310"/>
      <c r="WT48" s="310"/>
      <c r="WU48" s="310"/>
      <c r="WV48" s="310"/>
      <c r="WW48" s="310"/>
      <c r="WX48" s="310"/>
      <c r="WY48" s="310"/>
      <c r="WZ48" s="310"/>
      <c r="XA48" s="310"/>
      <c r="XB48" s="310"/>
      <c r="XC48" s="310"/>
      <c r="XD48" s="310"/>
      <c r="XE48" s="310"/>
      <c r="XF48" s="310"/>
      <c r="XG48" s="310"/>
      <c r="XH48" s="310"/>
      <c r="XI48" s="310"/>
      <c r="XJ48" s="310"/>
      <c r="XK48" s="310"/>
      <c r="XL48" s="310"/>
      <c r="XM48" s="310"/>
      <c r="XN48" s="310"/>
      <c r="XO48" s="310"/>
      <c r="XP48" s="310"/>
      <c r="XQ48" s="310"/>
      <c r="XR48" s="310"/>
      <c r="XS48" s="310"/>
      <c r="XT48" s="310"/>
      <c r="XU48" s="310"/>
      <c r="XV48" s="310"/>
      <c r="XW48" s="310"/>
      <c r="XX48" s="310"/>
      <c r="XY48" s="310"/>
      <c r="XZ48" s="310"/>
      <c r="YA48" s="310"/>
      <c r="YB48" s="310"/>
      <c r="YC48" s="310"/>
      <c r="YD48" s="310"/>
      <c r="YE48" s="310"/>
      <c r="YF48" s="310"/>
      <c r="YG48" s="310"/>
      <c r="YH48" s="310"/>
      <c r="YI48" s="310"/>
      <c r="YJ48" s="310"/>
      <c r="YK48" s="310"/>
      <c r="YL48" s="310"/>
      <c r="YM48" s="310"/>
      <c r="YN48" s="310"/>
      <c r="YO48" s="310"/>
      <c r="YP48" s="310"/>
      <c r="YQ48" s="310"/>
      <c r="YR48" s="310"/>
      <c r="YS48" s="310"/>
      <c r="YT48" s="310"/>
      <c r="YU48" s="310"/>
      <c r="YV48" s="310"/>
      <c r="YW48" s="310"/>
      <c r="YX48" s="310"/>
      <c r="YY48" s="310"/>
      <c r="YZ48" s="310"/>
      <c r="ZA48" s="310"/>
      <c r="ZB48" s="310"/>
      <c r="ZC48" s="310"/>
      <c r="ZD48" s="310"/>
      <c r="ZE48" s="310"/>
      <c r="ZF48" s="310"/>
      <c r="ZG48" s="310"/>
      <c r="ZH48" s="310"/>
      <c r="ZI48" s="310"/>
      <c r="ZJ48" s="310"/>
      <c r="ZK48" s="310"/>
      <c r="ZL48" s="310"/>
      <c r="ZM48" s="310"/>
      <c r="ZN48" s="310"/>
      <c r="ZO48" s="310"/>
      <c r="ZP48" s="310"/>
      <c r="ZQ48" s="310"/>
      <c r="ZR48" s="310"/>
      <c r="ZS48" s="310"/>
      <c r="ZT48" s="310"/>
      <c r="ZU48" s="310"/>
      <c r="ZV48" s="310"/>
      <c r="ZW48" s="310"/>
      <c r="ZX48" s="310"/>
      <c r="ZY48" s="310"/>
      <c r="ZZ48" s="310"/>
      <c r="AAA48" s="310"/>
      <c r="AAB48" s="310"/>
      <c r="AAC48" s="310"/>
      <c r="AAD48" s="310"/>
      <c r="AAE48" s="310"/>
      <c r="AAF48" s="310"/>
      <c r="AAG48" s="310"/>
      <c r="AAH48" s="310"/>
      <c r="AAI48" s="310"/>
      <c r="AAJ48" s="310"/>
      <c r="AAK48" s="310"/>
      <c r="AAL48" s="310"/>
      <c r="AAM48" s="310"/>
      <c r="AAN48" s="310"/>
      <c r="AAO48" s="310"/>
      <c r="AAP48" s="310"/>
      <c r="AAQ48" s="310"/>
      <c r="AAR48" s="310"/>
      <c r="AAS48" s="310"/>
      <c r="AAT48" s="310"/>
      <c r="AAU48" s="310"/>
      <c r="AAV48" s="310"/>
      <c r="AAW48" s="310"/>
      <c r="AAX48" s="310"/>
      <c r="AAY48" s="310"/>
      <c r="AAZ48" s="310"/>
      <c r="ABA48" s="310"/>
      <c r="ABB48" s="310"/>
      <c r="ABC48" s="310"/>
      <c r="ABD48" s="310"/>
      <c r="ABE48" s="310"/>
      <c r="ABF48" s="310"/>
      <c r="ABG48" s="310"/>
      <c r="ABH48" s="310"/>
      <c r="ABI48" s="310"/>
      <c r="ABJ48" s="310"/>
      <c r="ABK48" s="310"/>
      <c r="ABL48" s="310"/>
      <c r="ABM48" s="310"/>
      <c r="ABN48" s="310"/>
      <c r="ABO48" s="310"/>
      <c r="ABP48" s="310"/>
      <c r="ABQ48" s="310"/>
      <c r="ABR48" s="310"/>
      <c r="ABS48" s="310"/>
      <c r="ABT48" s="310"/>
      <c r="ABU48" s="310"/>
      <c r="ABV48" s="310"/>
      <c r="ABW48" s="310"/>
      <c r="ABX48" s="310"/>
      <c r="ABY48" s="310"/>
      <c r="ABZ48" s="310"/>
      <c r="ACA48" s="310"/>
      <c r="ACB48" s="310"/>
      <c r="ACC48" s="310"/>
      <c r="ACD48" s="310"/>
      <c r="ACE48" s="310"/>
      <c r="ACF48" s="310"/>
      <c r="ACG48" s="310"/>
      <c r="ACH48" s="310"/>
      <c r="ACI48" s="310"/>
      <c r="ACJ48" s="310"/>
      <c r="ACK48" s="310"/>
      <c r="ACL48" s="310"/>
      <c r="ACM48" s="310"/>
      <c r="ACN48" s="310"/>
      <c r="ACO48" s="310"/>
      <c r="ACP48" s="310"/>
      <c r="ACQ48" s="310"/>
      <c r="ACR48" s="310"/>
      <c r="ACS48" s="310"/>
      <c r="ACT48" s="310"/>
      <c r="ACU48" s="310"/>
      <c r="ACV48" s="310"/>
      <c r="ACW48" s="310"/>
      <c r="ACX48" s="310"/>
      <c r="ACY48" s="310"/>
      <c r="ACZ48" s="310"/>
      <c r="ADA48" s="310"/>
      <c r="ADB48" s="310"/>
      <c r="ADC48" s="310"/>
      <c r="ADD48" s="310"/>
      <c r="ADE48" s="310"/>
      <c r="ADF48" s="310"/>
      <c r="ADG48" s="310"/>
      <c r="ADH48" s="310"/>
      <c r="ADI48" s="310"/>
      <c r="ADJ48" s="310"/>
      <c r="ADK48" s="310"/>
      <c r="ADL48" s="310"/>
      <c r="ADM48" s="310"/>
      <c r="ADN48" s="310"/>
      <c r="ADO48" s="310"/>
      <c r="ADP48" s="310"/>
      <c r="ADQ48" s="310"/>
      <c r="ADR48" s="310"/>
      <c r="ADS48" s="310"/>
      <c r="ADT48" s="310"/>
      <c r="ADU48" s="310"/>
      <c r="ADV48" s="310"/>
      <c r="ADW48" s="310"/>
      <c r="ADX48" s="310"/>
      <c r="ADY48" s="310"/>
      <c r="ADZ48" s="310"/>
      <c r="AEA48" s="310"/>
      <c r="AEB48" s="310"/>
      <c r="AEC48" s="310"/>
      <c r="AED48" s="310"/>
      <c r="AEE48" s="310"/>
      <c r="AEF48" s="310"/>
      <c r="AEG48" s="310"/>
      <c r="AEH48" s="310"/>
      <c r="AEI48" s="310"/>
      <c r="AEJ48" s="310"/>
      <c r="AEK48" s="310"/>
      <c r="AEL48" s="310"/>
      <c r="AEM48" s="310"/>
      <c r="AEN48" s="310"/>
      <c r="AEO48" s="310"/>
      <c r="AEP48" s="310"/>
      <c r="AEQ48" s="310"/>
      <c r="AER48" s="310"/>
      <c r="AES48" s="310"/>
      <c r="AET48" s="310"/>
      <c r="AEU48" s="310"/>
      <c r="AEV48" s="310"/>
      <c r="AEW48" s="310"/>
      <c r="AEX48" s="310"/>
      <c r="AEY48" s="310"/>
      <c r="AEZ48" s="310"/>
      <c r="AFA48" s="310"/>
      <c r="AFB48" s="310"/>
      <c r="AFC48" s="310"/>
      <c r="AFD48" s="310"/>
      <c r="AFE48" s="310"/>
      <c r="AFF48" s="310"/>
      <c r="AFG48" s="310"/>
      <c r="AFH48" s="310"/>
      <c r="AFI48" s="310"/>
      <c r="AFJ48" s="310"/>
      <c r="AFK48" s="310"/>
      <c r="AFL48" s="310"/>
      <c r="AFM48" s="310"/>
      <c r="AFN48" s="310"/>
      <c r="AFO48" s="310"/>
      <c r="AFP48" s="310"/>
      <c r="AFQ48" s="310"/>
      <c r="AFR48" s="310"/>
      <c r="AFS48" s="310"/>
      <c r="AFT48" s="310"/>
      <c r="AFU48" s="310"/>
      <c r="AFV48" s="310"/>
      <c r="AFW48" s="310"/>
      <c r="AFX48" s="310"/>
      <c r="AFY48" s="310"/>
      <c r="AFZ48" s="310"/>
      <c r="AGA48" s="310"/>
      <c r="AGB48" s="310"/>
      <c r="AGC48" s="310"/>
      <c r="AGD48" s="310"/>
      <c r="AGE48" s="310"/>
      <c r="AGF48" s="310"/>
      <c r="AGG48" s="310"/>
      <c r="AGH48" s="310"/>
      <c r="AGI48" s="310"/>
      <c r="AGJ48" s="310"/>
      <c r="AGK48" s="310"/>
      <c r="AGL48" s="310"/>
      <c r="AGM48" s="310"/>
      <c r="AGN48" s="310"/>
      <c r="AGO48" s="310"/>
      <c r="AGP48" s="310"/>
      <c r="AGQ48" s="310"/>
      <c r="AGR48" s="310"/>
      <c r="AGS48" s="310"/>
      <c r="AGT48" s="310"/>
      <c r="AGU48" s="310"/>
      <c r="AGV48" s="310"/>
      <c r="AGW48" s="310"/>
      <c r="AGX48" s="310"/>
      <c r="AGY48" s="310"/>
      <c r="AGZ48" s="310"/>
      <c r="AHA48" s="310"/>
      <c r="AHB48" s="310"/>
      <c r="AHC48" s="310"/>
      <c r="AHD48" s="310"/>
      <c r="AHE48" s="310"/>
      <c r="AHF48" s="310"/>
      <c r="AHG48" s="310"/>
      <c r="AHH48" s="310"/>
      <c r="AHI48" s="310"/>
      <c r="AHJ48" s="310"/>
      <c r="AHK48" s="310"/>
      <c r="AHL48" s="310"/>
      <c r="AHM48" s="310"/>
      <c r="AHN48" s="310"/>
      <c r="AHO48" s="310"/>
      <c r="AHP48" s="310"/>
      <c r="AHQ48" s="310"/>
      <c r="AHR48" s="310"/>
      <c r="AHS48" s="310"/>
      <c r="AHT48" s="310"/>
      <c r="AHU48" s="310"/>
      <c r="AHV48" s="310"/>
      <c r="AHW48" s="310"/>
      <c r="AHX48" s="310"/>
      <c r="AHY48" s="310"/>
      <c r="AHZ48" s="310"/>
      <c r="AIA48" s="310"/>
      <c r="AIB48" s="310"/>
      <c r="AIC48" s="310"/>
      <c r="AID48" s="310"/>
      <c r="AIE48" s="310"/>
      <c r="AIF48" s="310"/>
      <c r="AIG48" s="310"/>
      <c r="AIH48" s="310"/>
      <c r="AII48" s="310"/>
      <c r="AIJ48" s="310"/>
      <c r="AIK48" s="310"/>
      <c r="AIL48" s="310"/>
      <c r="AIM48" s="310"/>
      <c r="AIN48" s="310"/>
      <c r="AIO48" s="310"/>
      <c r="AIP48" s="310"/>
      <c r="AIQ48" s="310"/>
      <c r="AIR48" s="310"/>
      <c r="AIS48" s="310"/>
      <c r="AIT48" s="310"/>
      <c r="AIU48" s="310"/>
      <c r="AIV48" s="310"/>
      <c r="AIW48" s="310"/>
      <c r="AIX48" s="310"/>
      <c r="AIY48" s="310"/>
      <c r="AIZ48" s="310"/>
      <c r="AJA48" s="310"/>
      <c r="AJB48" s="310"/>
      <c r="AJC48" s="310"/>
      <c r="AJD48" s="310"/>
      <c r="AJE48" s="310"/>
      <c r="AJF48" s="310"/>
      <c r="AJG48" s="310"/>
      <c r="AJH48" s="310"/>
      <c r="AJI48" s="310"/>
      <c r="AJJ48" s="310"/>
      <c r="AJK48" s="310"/>
      <c r="AJL48" s="310"/>
      <c r="AJM48" s="310"/>
      <c r="AJN48" s="310"/>
      <c r="AJO48" s="310"/>
      <c r="AJP48" s="310"/>
      <c r="AJQ48" s="310"/>
      <c r="AJR48" s="310"/>
      <c r="AJS48" s="310"/>
      <c r="AJT48" s="310"/>
      <c r="AJU48" s="310"/>
      <c r="AJV48" s="310"/>
      <c r="AJW48" s="310"/>
      <c r="AJX48" s="310"/>
      <c r="AJY48" s="310"/>
      <c r="AJZ48" s="310"/>
      <c r="AKA48" s="310"/>
      <c r="AKB48" s="310"/>
      <c r="AKC48" s="310"/>
      <c r="AKD48" s="310"/>
      <c r="AKE48" s="310"/>
      <c r="AKF48" s="310"/>
      <c r="AKG48" s="310"/>
      <c r="AKH48" s="310"/>
      <c r="AKI48" s="310"/>
      <c r="AKJ48" s="310"/>
      <c r="AKK48" s="310"/>
      <c r="AKL48" s="310"/>
      <c r="AKM48" s="310"/>
      <c r="AKN48" s="310"/>
      <c r="AKO48" s="310"/>
      <c r="AKP48" s="310"/>
      <c r="AKQ48" s="310"/>
      <c r="AKR48" s="310"/>
      <c r="AKS48" s="310"/>
      <c r="AKT48" s="310"/>
      <c r="AKU48" s="310"/>
      <c r="AKV48" s="310"/>
      <c r="AKW48" s="310"/>
      <c r="AKX48" s="310"/>
      <c r="AKY48" s="310"/>
      <c r="AKZ48" s="310"/>
      <c r="ALA48" s="310"/>
      <c r="ALB48" s="310"/>
      <c r="ALC48" s="310"/>
      <c r="ALD48" s="310"/>
      <c r="ALE48" s="310"/>
      <c r="ALF48" s="310"/>
      <c r="ALG48" s="310"/>
      <c r="ALH48" s="310"/>
      <c r="ALI48" s="310"/>
      <c r="ALJ48" s="310"/>
      <c r="ALK48" s="310"/>
      <c r="ALL48" s="310"/>
      <c r="ALM48" s="310"/>
      <c r="ALN48" s="310"/>
      <c r="ALO48" s="310"/>
      <c r="ALP48" s="310"/>
      <c r="ALQ48" s="310"/>
      <c r="ALR48" s="310"/>
      <c r="ALS48" s="310"/>
      <c r="ALT48" s="310"/>
      <c r="ALU48" s="310"/>
      <c r="ALV48" s="310"/>
      <c r="ALW48" s="310"/>
      <c r="ALX48" s="310"/>
      <c r="ALY48" s="310"/>
      <c r="ALZ48" s="310"/>
      <c r="AMA48" s="310"/>
      <c r="AMB48" s="310"/>
      <c r="AMC48" s="310"/>
      <c r="AMD48" s="310"/>
      <c r="AME48" s="310"/>
      <c r="AMF48" s="310"/>
      <c r="AMG48" s="310"/>
      <c r="AMH48" s="310"/>
      <c r="AMI48" s="310"/>
      <c r="AMJ48" s="310"/>
    </row>
    <row r="49" spans="1:1024" s="34" customFormat="1">
      <c r="A49" s="30"/>
      <c r="B49" s="30"/>
      <c r="C49" s="30"/>
      <c r="D49" s="30"/>
      <c r="E49" s="30"/>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c r="GZ49" s="31"/>
      <c r="HA49" s="31"/>
      <c r="HB49" s="31"/>
      <c r="HC49" s="31"/>
      <c r="HD49" s="31"/>
      <c r="HE49" s="31"/>
      <c r="HF49" s="31"/>
      <c r="HG49" s="31"/>
      <c r="HH49" s="31"/>
      <c r="HI49" s="31"/>
      <c r="HJ49" s="31"/>
      <c r="HK49" s="31"/>
      <c r="HL49" s="31"/>
      <c r="HM49" s="31"/>
      <c r="HN49" s="31"/>
      <c r="HO49" s="31"/>
      <c r="HP49" s="31"/>
      <c r="HQ49" s="31"/>
      <c r="HR49" s="31"/>
      <c r="HS49" s="31"/>
      <c r="HT49" s="31"/>
      <c r="HU49" s="31"/>
      <c r="HV49" s="31"/>
      <c r="HW49" s="31"/>
      <c r="HX49" s="31"/>
      <c r="HY49" s="31"/>
      <c r="HZ49" s="31"/>
      <c r="IA49" s="31"/>
      <c r="IB49" s="31"/>
      <c r="IC49" s="31"/>
      <c r="ID49" s="31"/>
      <c r="IE49" s="31"/>
      <c r="IF49" s="31"/>
      <c r="IG49" s="31"/>
      <c r="IH49" s="31"/>
      <c r="II49" s="31"/>
      <c r="IJ49" s="31"/>
      <c r="IK49" s="31"/>
      <c r="IL49" s="31"/>
      <c r="IM49" s="31"/>
      <c r="IN49" s="31"/>
      <c r="IO49" s="31"/>
      <c r="IP49" s="31"/>
      <c r="IQ49" s="31"/>
      <c r="IR49" s="31"/>
      <c r="IS49" s="31"/>
      <c r="IT49" s="31"/>
      <c r="IU49" s="31"/>
      <c r="IV49" s="31"/>
      <c r="IW49" s="31"/>
      <c r="IX49" s="31"/>
      <c r="IY49" s="31"/>
      <c r="IZ49" s="31"/>
      <c r="JA49" s="31"/>
      <c r="JB49" s="31"/>
      <c r="JC49" s="31"/>
      <c r="JD49" s="31"/>
      <c r="JE49" s="31"/>
      <c r="JF49" s="31"/>
      <c r="JG49" s="31"/>
      <c r="JH49" s="31"/>
      <c r="JI49" s="31"/>
      <c r="JJ49" s="31"/>
      <c r="JK49" s="31"/>
      <c r="JL49" s="31"/>
      <c r="JM49" s="31"/>
      <c r="JN49" s="31"/>
      <c r="JO49" s="31"/>
      <c r="JP49" s="31"/>
      <c r="JQ49" s="31"/>
      <c r="JR49" s="31"/>
      <c r="JS49" s="31"/>
      <c r="JT49" s="31"/>
      <c r="JU49" s="31"/>
      <c r="JV49" s="31"/>
      <c r="JW49" s="31"/>
      <c r="JX49" s="31"/>
      <c r="JY49" s="31"/>
      <c r="JZ49" s="31"/>
      <c r="KA49" s="31"/>
      <c r="KB49" s="31"/>
      <c r="KC49" s="31"/>
      <c r="KD49" s="31"/>
      <c r="KE49" s="31"/>
      <c r="KF49" s="31"/>
      <c r="KG49" s="31"/>
      <c r="KH49" s="31"/>
      <c r="KI49" s="31"/>
      <c r="KJ49" s="31"/>
      <c r="KK49" s="31"/>
      <c r="KL49" s="31"/>
      <c r="KM49" s="31"/>
      <c r="KN49" s="31"/>
      <c r="KO49" s="31"/>
      <c r="KP49" s="31"/>
      <c r="KQ49" s="31"/>
      <c r="KR49" s="31"/>
      <c r="KS49" s="31"/>
      <c r="KT49" s="31"/>
      <c r="KU49" s="31"/>
      <c r="KV49" s="31"/>
      <c r="KW49" s="31"/>
      <c r="KX49" s="31"/>
      <c r="KY49" s="31"/>
      <c r="KZ49" s="31"/>
      <c r="LA49" s="31"/>
      <c r="LB49" s="31"/>
      <c r="LC49" s="31"/>
      <c r="LD49" s="31"/>
      <c r="LE49" s="31"/>
      <c r="LF49" s="31"/>
      <c r="LG49" s="31"/>
      <c r="LH49" s="31"/>
      <c r="LI49" s="31"/>
      <c r="LJ49" s="31"/>
      <c r="LK49" s="31"/>
      <c r="LL49" s="31"/>
      <c r="LM49" s="31"/>
      <c r="LN49" s="31"/>
      <c r="LO49" s="31"/>
      <c r="LP49" s="31"/>
      <c r="LQ49" s="31"/>
      <c r="LR49" s="31"/>
      <c r="LS49" s="31"/>
      <c r="LT49" s="31"/>
      <c r="LU49" s="31"/>
      <c r="LV49" s="31"/>
      <c r="LW49" s="31"/>
      <c r="LX49" s="31"/>
      <c r="LY49" s="31"/>
      <c r="LZ49" s="31"/>
      <c r="MA49" s="31"/>
      <c r="MB49" s="31"/>
      <c r="MC49" s="31"/>
      <c r="MD49" s="31"/>
      <c r="ME49" s="31"/>
      <c r="MF49" s="31"/>
      <c r="MG49" s="31"/>
      <c r="MH49" s="31"/>
      <c r="MI49" s="31"/>
      <c r="MJ49" s="31"/>
      <c r="MK49" s="31"/>
      <c r="ML49" s="31"/>
      <c r="MM49" s="31"/>
      <c r="MN49" s="31"/>
      <c r="MO49" s="31"/>
      <c r="MP49" s="31"/>
      <c r="MQ49" s="31"/>
      <c r="MR49" s="31"/>
      <c r="MS49" s="31"/>
      <c r="MT49" s="31"/>
      <c r="MU49" s="31"/>
      <c r="MV49" s="31"/>
      <c r="MW49" s="31"/>
      <c r="MX49" s="31"/>
      <c r="MY49" s="31"/>
      <c r="MZ49" s="31"/>
      <c r="NA49" s="31"/>
      <c r="NB49" s="31"/>
      <c r="NC49" s="31"/>
      <c r="ND49" s="31"/>
      <c r="NE49" s="31"/>
      <c r="NF49" s="31"/>
      <c r="NG49" s="31"/>
      <c r="NH49" s="31"/>
      <c r="NI49" s="31"/>
      <c r="NJ49" s="31"/>
      <c r="NK49" s="31"/>
      <c r="NL49" s="31"/>
      <c r="NM49" s="31"/>
      <c r="NN49" s="31"/>
      <c r="NO49" s="31"/>
      <c r="NP49" s="31"/>
      <c r="NQ49" s="31"/>
      <c r="NR49" s="31"/>
      <c r="NS49" s="31"/>
      <c r="NT49" s="31"/>
      <c r="NU49" s="31"/>
      <c r="NV49" s="31"/>
      <c r="NW49" s="31"/>
      <c r="NX49" s="31"/>
      <c r="NY49" s="31"/>
      <c r="NZ49" s="31"/>
      <c r="OA49" s="31"/>
      <c r="OB49" s="31"/>
      <c r="OC49" s="31"/>
      <c r="OD49" s="31"/>
      <c r="OE49" s="31"/>
      <c r="OF49" s="31"/>
      <c r="OG49" s="31"/>
      <c r="OH49" s="31"/>
      <c r="OI49" s="31"/>
      <c r="OJ49" s="31"/>
      <c r="OK49" s="31"/>
      <c r="OL49" s="31"/>
      <c r="OM49" s="31"/>
      <c r="ON49" s="31"/>
      <c r="OO49" s="31"/>
      <c r="OP49" s="31"/>
      <c r="OQ49" s="31"/>
      <c r="OR49" s="31"/>
      <c r="OS49" s="31"/>
      <c r="OT49" s="31"/>
      <c r="OU49" s="31"/>
      <c r="OV49" s="31"/>
      <c r="OW49" s="31"/>
      <c r="OX49" s="31"/>
      <c r="OY49" s="31"/>
      <c r="OZ49" s="31"/>
      <c r="PA49" s="31"/>
      <c r="PB49" s="31"/>
      <c r="PC49" s="31"/>
      <c r="PD49" s="31"/>
      <c r="PE49" s="31"/>
      <c r="PF49" s="31"/>
      <c r="PG49" s="31"/>
      <c r="PH49" s="31"/>
      <c r="PI49" s="31"/>
      <c r="PJ49" s="31"/>
      <c r="PK49" s="31"/>
      <c r="PL49" s="31"/>
      <c r="PM49" s="31"/>
      <c r="PN49" s="31"/>
      <c r="PO49" s="31"/>
      <c r="PP49" s="31"/>
      <c r="PQ49" s="31"/>
      <c r="PR49" s="31"/>
      <c r="PS49" s="31"/>
      <c r="PT49" s="31"/>
      <c r="PU49" s="31"/>
      <c r="PV49" s="31"/>
      <c r="PW49" s="31"/>
      <c r="PX49" s="31"/>
      <c r="PY49" s="31"/>
      <c r="PZ49" s="31"/>
      <c r="QA49" s="31"/>
      <c r="QB49" s="31"/>
      <c r="QC49" s="31"/>
      <c r="QD49" s="31"/>
      <c r="QE49" s="31"/>
      <c r="QF49" s="31"/>
      <c r="QG49" s="31"/>
      <c r="QH49" s="31"/>
      <c r="QI49" s="31"/>
      <c r="QJ49" s="31"/>
      <c r="QK49" s="31"/>
      <c r="QL49" s="31"/>
      <c r="QM49" s="31"/>
      <c r="QN49" s="31"/>
      <c r="QO49" s="31"/>
      <c r="QP49" s="31"/>
      <c r="QQ49" s="31"/>
      <c r="QR49" s="31"/>
      <c r="QS49" s="31"/>
      <c r="QT49" s="31"/>
      <c r="QU49" s="31"/>
      <c r="QV49" s="31"/>
      <c r="QW49" s="31"/>
      <c r="QX49" s="31"/>
      <c r="QY49" s="31"/>
      <c r="QZ49" s="31"/>
      <c r="RA49" s="31"/>
      <c r="RB49" s="31"/>
      <c r="RC49" s="31"/>
      <c r="RD49" s="31"/>
      <c r="RE49" s="31"/>
      <c r="RF49" s="31"/>
      <c r="RG49" s="31"/>
      <c r="RH49" s="31"/>
      <c r="RI49" s="31"/>
      <c r="RJ49" s="31"/>
      <c r="RK49" s="31"/>
      <c r="RL49" s="31"/>
      <c r="RM49" s="31"/>
      <c r="RN49" s="31"/>
      <c r="RO49" s="31"/>
      <c r="RP49" s="31"/>
      <c r="RQ49" s="31"/>
      <c r="RR49" s="31"/>
      <c r="RS49" s="31"/>
      <c r="RT49" s="31"/>
      <c r="RU49" s="31"/>
      <c r="RV49" s="31"/>
      <c r="RW49" s="31"/>
      <c r="RX49" s="31"/>
      <c r="RY49" s="31"/>
      <c r="RZ49" s="31"/>
      <c r="SA49" s="31"/>
      <c r="SB49" s="31"/>
      <c r="SC49" s="31"/>
      <c r="SD49" s="31"/>
      <c r="SE49" s="31"/>
      <c r="SF49" s="31"/>
      <c r="SG49" s="31"/>
      <c r="SH49" s="31"/>
      <c r="SI49" s="31"/>
      <c r="SJ49" s="31"/>
      <c r="SK49" s="31"/>
      <c r="SL49" s="31"/>
      <c r="SM49" s="31"/>
      <c r="SN49" s="31"/>
      <c r="SO49" s="31"/>
      <c r="SP49" s="31"/>
      <c r="SQ49" s="31"/>
      <c r="SR49" s="31"/>
      <c r="SS49" s="31"/>
      <c r="ST49" s="31"/>
      <c r="SU49" s="31"/>
      <c r="SV49" s="31"/>
      <c r="SW49" s="31"/>
      <c r="SX49" s="31"/>
      <c r="SY49" s="31"/>
      <c r="SZ49" s="31"/>
      <c r="TA49" s="31"/>
      <c r="TB49" s="31"/>
      <c r="TC49" s="31"/>
      <c r="TD49" s="31"/>
      <c r="TE49" s="31"/>
      <c r="TF49" s="31"/>
      <c r="TG49" s="31"/>
      <c r="TH49" s="31"/>
      <c r="TI49" s="31"/>
      <c r="TJ49" s="31"/>
      <c r="TK49" s="31"/>
      <c r="TL49" s="31"/>
      <c r="TM49" s="31"/>
      <c r="TN49" s="31"/>
      <c r="TO49" s="31"/>
      <c r="TP49" s="31"/>
      <c r="TQ49" s="31"/>
      <c r="TR49" s="31"/>
      <c r="TS49" s="31"/>
      <c r="TT49" s="31"/>
      <c r="TU49" s="31"/>
      <c r="TV49" s="31"/>
      <c r="TW49" s="31"/>
      <c r="TX49" s="31"/>
      <c r="TY49" s="31"/>
      <c r="TZ49" s="31"/>
      <c r="UA49" s="31"/>
      <c r="UB49" s="31"/>
      <c r="UC49" s="31"/>
      <c r="UD49" s="31"/>
      <c r="UE49" s="31"/>
      <c r="UF49" s="31"/>
      <c r="UG49" s="31"/>
      <c r="UH49" s="31"/>
      <c r="UI49" s="31"/>
      <c r="UJ49" s="31"/>
      <c r="UK49" s="31"/>
      <c r="UL49" s="31"/>
      <c r="UM49" s="31"/>
      <c r="UN49" s="31"/>
      <c r="UO49" s="31"/>
      <c r="UP49" s="31"/>
      <c r="UQ49" s="31"/>
      <c r="UR49" s="31"/>
      <c r="US49" s="31"/>
      <c r="UT49" s="31"/>
      <c r="UU49" s="31"/>
      <c r="UV49" s="31"/>
      <c r="UW49" s="31"/>
      <c r="UX49" s="31"/>
      <c r="UY49" s="31"/>
      <c r="UZ49" s="31"/>
      <c r="VA49" s="31"/>
      <c r="VB49" s="31"/>
      <c r="VC49" s="31"/>
      <c r="VD49" s="31"/>
      <c r="VE49" s="31"/>
      <c r="VF49" s="31"/>
      <c r="VG49" s="31"/>
      <c r="VH49" s="31"/>
      <c r="VI49" s="31"/>
      <c r="VJ49" s="31"/>
      <c r="VK49" s="31"/>
      <c r="VL49" s="31"/>
      <c r="VM49" s="31"/>
      <c r="VN49" s="31"/>
      <c r="VO49" s="31"/>
      <c r="VP49" s="31"/>
      <c r="VQ49" s="31"/>
      <c r="VR49" s="31"/>
      <c r="VS49" s="31"/>
      <c r="VT49" s="31"/>
      <c r="VU49" s="31"/>
      <c r="VV49" s="31"/>
      <c r="VW49" s="31"/>
      <c r="VX49" s="31"/>
      <c r="VY49" s="31"/>
      <c r="VZ49" s="31"/>
      <c r="WA49" s="31"/>
      <c r="WB49" s="31"/>
      <c r="WC49" s="31"/>
      <c r="WD49" s="31"/>
      <c r="WE49" s="31"/>
      <c r="WF49" s="31"/>
      <c r="WG49" s="31"/>
      <c r="WH49" s="31"/>
      <c r="WI49" s="31"/>
      <c r="WJ49" s="31"/>
      <c r="WK49" s="31"/>
      <c r="WL49" s="31"/>
      <c r="WM49" s="31"/>
      <c r="WN49" s="31"/>
      <c r="WO49" s="31"/>
      <c r="WP49" s="31"/>
      <c r="WQ49" s="31"/>
      <c r="WR49" s="31"/>
      <c r="WS49" s="31"/>
      <c r="WT49" s="31"/>
      <c r="WU49" s="31"/>
      <c r="WV49" s="31"/>
      <c r="WW49" s="31"/>
      <c r="WX49" s="31"/>
      <c r="WY49" s="31"/>
      <c r="WZ49" s="31"/>
      <c r="XA49" s="31"/>
      <c r="XB49" s="31"/>
      <c r="XC49" s="31"/>
      <c r="XD49" s="31"/>
      <c r="XE49" s="31"/>
      <c r="XF49" s="31"/>
      <c r="XG49" s="31"/>
      <c r="XH49" s="31"/>
      <c r="XI49" s="31"/>
      <c r="XJ49" s="31"/>
      <c r="XK49" s="31"/>
      <c r="XL49" s="31"/>
      <c r="XM49" s="31"/>
      <c r="XN49" s="31"/>
      <c r="XO49" s="31"/>
      <c r="XP49" s="31"/>
      <c r="XQ49" s="31"/>
      <c r="XR49" s="31"/>
      <c r="XS49" s="31"/>
      <c r="XT49" s="31"/>
      <c r="XU49" s="31"/>
      <c r="XV49" s="31"/>
      <c r="XW49" s="31"/>
      <c r="XX49" s="31"/>
      <c r="XY49" s="31"/>
      <c r="XZ49" s="31"/>
      <c r="YA49" s="31"/>
      <c r="YB49" s="31"/>
      <c r="YC49" s="31"/>
      <c r="YD49" s="31"/>
      <c r="YE49" s="31"/>
      <c r="YF49" s="31"/>
      <c r="YG49" s="31"/>
      <c r="YH49" s="31"/>
      <c r="YI49" s="31"/>
      <c r="YJ49" s="31"/>
      <c r="YK49" s="31"/>
      <c r="YL49" s="31"/>
      <c r="YM49" s="31"/>
      <c r="YN49" s="31"/>
      <c r="YO49" s="31"/>
      <c r="YP49" s="31"/>
      <c r="YQ49" s="31"/>
      <c r="YR49" s="31"/>
      <c r="YS49" s="31"/>
      <c r="YT49" s="31"/>
      <c r="YU49" s="31"/>
      <c r="YV49" s="31"/>
      <c r="YW49" s="31"/>
      <c r="YX49" s="31"/>
      <c r="YY49" s="31"/>
      <c r="YZ49" s="31"/>
      <c r="ZA49" s="31"/>
      <c r="ZB49" s="31"/>
      <c r="ZC49" s="31"/>
      <c r="ZD49" s="31"/>
      <c r="ZE49" s="31"/>
      <c r="ZF49" s="31"/>
      <c r="ZG49" s="31"/>
      <c r="ZH49" s="31"/>
      <c r="ZI49" s="31"/>
      <c r="ZJ49" s="31"/>
      <c r="ZK49" s="31"/>
      <c r="ZL49" s="31"/>
      <c r="ZM49" s="31"/>
      <c r="ZN49" s="31"/>
      <c r="ZO49" s="31"/>
      <c r="ZP49" s="31"/>
      <c r="ZQ49" s="31"/>
      <c r="ZR49" s="31"/>
      <c r="ZS49" s="31"/>
      <c r="ZT49" s="31"/>
      <c r="ZU49" s="31"/>
      <c r="ZV49" s="31"/>
      <c r="ZW49" s="31"/>
      <c r="ZX49" s="31"/>
      <c r="ZY49" s="31"/>
      <c r="ZZ49" s="31"/>
      <c r="AAA49" s="31"/>
      <c r="AAB49" s="31"/>
      <c r="AAC49" s="31"/>
      <c r="AAD49" s="31"/>
      <c r="AAE49" s="31"/>
      <c r="AAF49" s="31"/>
      <c r="AAG49" s="31"/>
      <c r="AAH49" s="31"/>
      <c r="AAI49" s="31"/>
      <c r="AAJ49" s="31"/>
      <c r="AAK49" s="31"/>
      <c r="AAL49" s="31"/>
      <c r="AAM49" s="31"/>
      <c r="AAN49" s="31"/>
      <c r="AAO49" s="31"/>
      <c r="AAP49" s="31"/>
      <c r="AAQ49" s="31"/>
      <c r="AAR49" s="31"/>
      <c r="AAS49" s="31"/>
      <c r="AAT49" s="31"/>
      <c r="AAU49" s="31"/>
      <c r="AAV49" s="31"/>
      <c r="AAW49" s="31"/>
      <c r="AAX49" s="31"/>
      <c r="AAY49" s="31"/>
      <c r="AAZ49" s="31"/>
      <c r="ABA49" s="31"/>
      <c r="ABB49" s="31"/>
      <c r="ABC49" s="31"/>
      <c r="ABD49" s="31"/>
      <c r="ABE49" s="31"/>
      <c r="ABF49" s="31"/>
      <c r="ABG49" s="31"/>
      <c r="ABH49" s="31"/>
      <c r="ABI49" s="31"/>
      <c r="ABJ49" s="31"/>
      <c r="ABK49" s="31"/>
      <c r="ABL49" s="31"/>
      <c r="ABM49" s="31"/>
      <c r="ABN49" s="31"/>
      <c r="ABO49" s="31"/>
      <c r="ABP49" s="31"/>
      <c r="ABQ49" s="31"/>
      <c r="ABR49" s="31"/>
      <c r="ABS49" s="31"/>
      <c r="ABT49" s="31"/>
      <c r="ABU49" s="31"/>
      <c r="ABV49" s="31"/>
      <c r="ABW49" s="31"/>
      <c r="ABX49" s="31"/>
      <c r="ABY49" s="31"/>
      <c r="ABZ49" s="31"/>
      <c r="ACA49" s="31"/>
      <c r="ACB49" s="31"/>
      <c r="ACC49" s="31"/>
      <c r="ACD49" s="31"/>
      <c r="ACE49" s="31"/>
      <c r="ACF49" s="31"/>
      <c r="ACG49" s="31"/>
      <c r="ACH49" s="31"/>
      <c r="ACI49" s="31"/>
      <c r="ACJ49" s="31"/>
      <c r="ACK49" s="31"/>
      <c r="ACL49" s="31"/>
      <c r="ACM49" s="31"/>
      <c r="ACN49" s="31"/>
      <c r="ACO49" s="31"/>
      <c r="ACP49" s="31"/>
      <c r="ACQ49" s="31"/>
      <c r="ACR49" s="31"/>
      <c r="ACS49" s="31"/>
      <c r="ACT49" s="31"/>
      <c r="ACU49" s="31"/>
      <c r="ACV49" s="31"/>
      <c r="ACW49" s="31"/>
      <c r="ACX49" s="31"/>
      <c r="ACY49" s="31"/>
      <c r="ACZ49" s="31"/>
      <c r="ADA49" s="31"/>
      <c r="ADB49" s="31"/>
      <c r="ADC49" s="31"/>
      <c r="ADD49" s="31"/>
      <c r="ADE49" s="31"/>
      <c r="ADF49" s="31"/>
      <c r="ADG49" s="31"/>
      <c r="ADH49" s="31"/>
      <c r="ADI49" s="31"/>
      <c r="ADJ49" s="31"/>
      <c r="ADK49" s="31"/>
      <c r="ADL49" s="31"/>
      <c r="ADM49" s="31"/>
      <c r="ADN49" s="31"/>
      <c r="ADO49" s="31"/>
      <c r="ADP49" s="31"/>
      <c r="ADQ49" s="31"/>
      <c r="ADR49" s="31"/>
      <c r="ADS49" s="31"/>
      <c r="ADT49" s="31"/>
      <c r="ADU49" s="31"/>
      <c r="ADV49" s="31"/>
      <c r="ADW49" s="31"/>
      <c r="ADX49" s="31"/>
      <c r="ADY49" s="31"/>
      <c r="ADZ49" s="31"/>
      <c r="AEA49" s="31"/>
      <c r="AEB49" s="31"/>
      <c r="AEC49" s="31"/>
      <c r="AED49" s="31"/>
      <c r="AEE49" s="31"/>
      <c r="AEF49" s="31"/>
      <c r="AEG49" s="31"/>
      <c r="AEH49" s="31"/>
      <c r="AEI49" s="31"/>
      <c r="AEJ49" s="31"/>
      <c r="AEK49" s="31"/>
      <c r="AEL49" s="31"/>
      <c r="AEM49" s="31"/>
      <c r="AEN49" s="31"/>
      <c r="AEO49" s="31"/>
      <c r="AEP49" s="31"/>
      <c r="AEQ49" s="31"/>
      <c r="AER49" s="31"/>
      <c r="AES49" s="31"/>
      <c r="AET49" s="31"/>
      <c r="AEU49" s="31"/>
      <c r="AEV49" s="31"/>
      <c r="AEW49" s="31"/>
      <c r="AEX49" s="31"/>
      <c r="AEY49" s="31"/>
      <c r="AEZ49" s="31"/>
      <c r="AFA49" s="31"/>
      <c r="AFB49" s="31"/>
      <c r="AFC49" s="31"/>
      <c r="AFD49" s="31"/>
      <c r="AFE49" s="31"/>
      <c r="AFF49" s="31"/>
      <c r="AFG49" s="31"/>
      <c r="AFH49" s="31"/>
      <c r="AFI49" s="31"/>
      <c r="AFJ49" s="31"/>
      <c r="AFK49" s="31"/>
      <c r="AFL49" s="31"/>
      <c r="AFM49" s="31"/>
      <c r="AFN49" s="31"/>
      <c r="AFO49" s="31"/>
      <c r="AFP49" s="31"/>
      <c r="AFQ49" s="31"/>
      <c r="AFR49" s="31"/>
      <c r="AFS49" s="31"/>
      <c r="AFT49" s="31"/>
      <c r="AFU49" s="31"/>
      <c r="AFV49" s="31"/>
      <c r="AFW49" s="31"/>
      <c r="AFX49" s="31"/>
      <c r="AFY49" s="31"/>
      <c r="AFZ49" s="31"/>
      <c r="AGA49" s="31"/>
      <c r="AGB49" s="31"/>
      <c r="AGC49" s="31"/>
      <c r="AGD49" s="31"/>
      <c r="AGE49" s="31"/>
      <c r="AGF49" s="31"/>
      <c r="AGG49" s="31"/>
      <c r="AGH49" s="31"/>
      <c r="AGI49" s="31"/>
      <c r="AGJ49" s="31"/>
      <c r="AGK49" s="31"/>
      <c r="AGL49" s="31"/>
      <c r="AGM49" s="31"/>
      <c r="AGN49" s="31"/>
      <c r="AGO49" s="31"/>
      <c r="AGP49" s="31"/>
      <c r="AGQ49" s="31"/>
      <c r="AGR49" s="31"/>
      <c r="AGS49" s="31"/>
      <c r="AGT49" s="31"/>
      <c r="AGU49" s="31"/>
      <c r="AGV49" s="31"/>
      <c r="AGW49" s="31"/>
      <c r="AGX49" s="31"/>
      <c r="AGY49" s="31"/>
      <c r="AGZ49" s="31"/>
      <c r="AHA49" s="31"/>
      <c r="AHB49" s="31"/>
      <c r="AHC49" s="31"/>
      <c r="AHD49" s="31"/>
      <c r="AHE49" s="31"/>
      <c r="AHF49" s="31"/>
      <c r="AHG49" s="31"/>
      <c r="AHH49" s="31"/>
      <c r="AHI49" s="31"/>
      <c r="AHJ49" s="31"/>
      <c r="AHK49" s="31"/>
      <c r="AHL49" s="31"/>
      <c r="AHM49" s="31"/>
      <c r="AHN49" s="31"/>
      <c r="AHO49" s="31"/>
      <c r="AHP49" s="31"/>
      <c r="AHQ49" s="31"/>
      <c r="AHR49" s="31"/>
      <c r="AHS49" s="31"/>
      <c r="AHT49" s="31"/>
      <c r="AHU49" s="31"/>
      <c r="AHV49" s="31"/>
      <c r="AHW49" s="31"/>
      <c r="AHX49" s="31"/>
      <c r="AHY49" s="31"/>
      <c r="AHZ49" s="31"/>
      <c r="AIA49" s="31"/>
      <c r="AIB49" s="31"/>
      <c r="AIC49" s="31"/>
      <c r="AID49" s="31"/>
      <c r="AIE49" s="31"/>
      <c r="AIF49" s="31"/>
      <c r="AIG49" s="31"/>
      <c r="AIH49" s="31"/>
      <c r="AII49" s="31"/>
      <c r="AIJ49" s="31"/>
      <c r="AIK49" s="31"/>
      <c r="AIL49" s="31"/>
      <c r="AIM49" s="31"/>
      <c r="AIN49" s="31"/>
      <c r="AIO49" s="31"/>
      <c r="AIP49" s="31"/>
      <c r="AIQ49" s="31"/>
      <c r="AIR49" s="31"/>
      <c r="AIS49" s="31"/>
      <c r="AIT49" s="31"/>
      <c r="AIU49" s="31"/>
      <c r="AIV49" s="31"/>
      <c r="AIW49" s="31"/>
      <c r="AIX49" s="31"/>
      <c r="AIY49" s="31"/>
      <c r="AIZ49" s="31"/>
      <c r="AJA49" s="31"/>
      <c r="AJB49" s="31"/>
      <c r="AJC49" s="31"/>
      <c r="AJD49" s="31"/>
      <c r="AJE49" s="31"/>
      <c r="AJF49" s="31"/>
      <c r="AJG49" s="31"/>
      <c r="AJH49" s="31"/>
      <c r="AJI49" s="31"/>
      <c r="AJJ49" s="31"/>
      <c r="AJK49" s="31"/>
      <c r="AJL49" s="31"/>
      <c r="AJM49" s="31"/>
      <c r="AJN49" s="31"/>
      <c r="AJO49" s="31"/>
      <c r="AJP49" s="31"/>
      <c r="AJQ49" s="31"/>
      <c r="AJR49" s="31"/>
      <c r="AJS49" s="31"/>
      <c r="AJT49" s="31"/>
      <c r="AJU49" s="31"/>
      <c r="AJV49" s="31"/>
      <c r="AJW49" s="31"/>
      <c r="AJX49" s="31"/>
      <c r="AJY49" s="31"/>
      <c r="AJZ49" s="31"/>
      <c r="AKA49" s="31"/>
      <c r="AKB49" s="31"/>
      <c r="AKC49" s="31"/>
      <c r="AKD49" s="31"/>
      <c r="AKE49" s="31"/>
      <c r="AKF49" s="31"/>
      <c r="AKG49" s="31"/>
      <c r="AKH49" s="31"/>
      <c r="AKI49" s="31"/>
      <c r="AKJ49" s="31"/>
      <c r="AKK49" s="31"/>
      <c r="AKL49" s="31"/>
      <c r="AKM49" s="31"/>
      <c r="AKN49" s="31"/>
      <c r="AKO49" s="31"/>
      <c r="AKP49" s="31"/>
      <c r="AKQ49" s="31"/>
      <c r="AKR49" s="31"/>
      <c r="AKS49" s="31"/>
      <c r="AKT49" s="31"/>
      <c r="AKU49" s="31"/>
      <c r="AKV49" s="31"/>
      <c r="AKW49" s="31"/>
      <c r="AKX49" s="31"/>
      <c r="AKY49" s="31"/>
      <c r="AKZ49" s="31"/>
      <c r="ALA49" s="31"/>
      <c r="ALB49" s="31"/>
      <c r="ALC49" s="31"/>
      <c r="ALD49" s="31"/>
      <c r="ALE49" s="31"/>
      <c r="ALF49" s="31"/>
      <c r="ALG49" s="31"/>
      <c r="ALH49" s="31"/>
      <c r="ALI49" s="31"/>
      <c r="ALJ49" s="31"/>
      <c r="ALK49" s="31"/>
      <c r="ALL49" s="31"/>
      <c r="ALM49" s="31"/>
      <c r="ALN49" s="31"/>
      <c r="ALO49" s="31"/>
      <c r="ALP49" s="31"/>
      <c r="ALQ49" s="31"/>
      <c r="ALR49" s="31"/>
      <c r="ALS49" s="31"/>
      <c r="ALT49" s="31"/>
      <c r="ALU49" s="31"/>
      <c r="ALV49" s="31"/>
      <c r="ALW49" s="31"/>
      <c r="ALX49" s="31"/>
      <c r="ALY49" s="31"/>
      <c r="ALZ49" s="31"/>
      <c r="AMA49" s="31"/>
      <c r="AMB49" s="31"/>
      <c r="AMC49" s="31"/>
      <c r="AMD49" s="31"/>
      <c r="AME49" s="31"/>
      <c r="AMF49" s="31"/>
      <c r="AMG49" s="31"/>
      <c r="AMH49" s="31"/>
      <c r="AMI49" s="31"/>
      <c r="AMJ49" s="31"/>
    </row>
    <row r="50" spans="1:1024" s="34" customFormat="1" ht="127.5" customHeight="1">
      <c r="A50" s="315" t="s">
        <v>43</v>
      </c>
      <c r="B50" s="315"/>
      <c r="C50" s="43"/>
      <c r="D50" s="43"/>
      <c r="E50" s="43"/>
      <c r="F50" s="44"/>
      <c r="G50" s="44"/>
      <c r="H50" s="44"/>
      <c r="I50" s="44"/>
      <c r="J50" s="44"/>
      <c r="K50" s="44"/>
    </row>
    <row r="51" spans="1:1024" s="34" customFormat="1" ht="78.75" customHeight="1">
      <c r="A51" s="308" t="s">
        <v>44</v>
      </c>
      <c r="B51" s="308"/>
      <c r="C51" s="26"/>
      <c r="D51" s="26"/>
      <c r="E51" s="26"/>
      <c r="F51" s="45"/>
      <c r="G51" s="45"/>
      <c r="H51" s="45"/>
      <c r="I51" s="46"/>
      <c r="J51" s="46"/>
      <c r="K51" s="46"/>
    </row>
    <row r="52" spans="1:1024" s="34" customFormat="1" ht="46.5" customHeight="1">
      <c r="A52" s="316" t="s">
        <v>45</v>
      </c>
      <c r="B52" s="316"/>
      <c r="C52" s="26"/>
      <c r="D52" s="26"/>
      <c r="E52" s="26"/>
      <c r="F52" s="45"/>
      <c r="G52" s="45"/>
      <c r="H52" s="45"/>
      <c r="I52" s="46"/>
      <c r="J52" s="46"/>
      <c r="K52" s="46"/>
    </row>
    <row r="53" spans="1:1024" s="34" customFormat="1" ht="57" customHeight="1">
      <c r="A53" s="317" t="s">
        <v>46</v>
      </c>
      <c r="B53" s="317"/>
      <c r="C53" s="47"/>
      <c r="D53" s="47"/>
      <c r="E53" s="47"/>
      <c r="F53" s="48"/>
      <c r="G53" s="48"/>
      <c r="H53" s="48"/>
    </row>
    <row r="54" spans="1:1024" s="34" customFormat="1" ht="72.75" customHeight="1">
      <c r="A54" s="317" t="s">
        <v>47</v>
      </c>
      <c r="B54" s="317"/>
      <c r="C54" s="47"/>
      <c r="D54" s="47"/>
      <c r="E54" s="47"/>
      <c r="F54" s="48"/>
      <c r="G54" s="48"/>
      <c r="H54" s="48"/>
    </row>
    <row r="55" spans="1:1024" s="34" customFormat="1" ht="82.5" customHeight="1">
      <c r="A55" s="317" t="s">
        <v>48</v>
      </c>
      <c r="B55" s="317"/>
      <c r="C55" s="47"/>
      <c r="D55" s="47"/>
      <c r="E55" s="47"/>
      <c r="F55" s="48"/>
      <c r="G55" s="48"/>
      <c r="H55" s="48"/>
    </row>
    <row r="56" spans="1:1024" s="34" customFormat="1" ht="105" customHeight="1">
      <c r="A56" s="317" t="s">
        <v>49</v>
      </c>
      <c r="B56" s="317"/>
      <c r="C56" s="47"/>
      <c r="D56" s="47"/>
      <c r="E56" s="47"/>
      <c r="F56" s="48"/>
      <c r="G56" s="48"/>
      <c r="H56" s="48"/>
    </row>
    <row r="57" spans="1:1024" s="50" customFormat="1" ht="78" customHeight="1">
      <c r="A57" s="318" t="s">
        <v>50</v>
      </c>
      <c r="B57" s="318"/>
      <c r="C57" s="16"/>
      <c r="D57" s="16"/>
      <c r="E57" s="16"/>
      <c r="F57" s="49"/>
      <c r="G57" s="49"/>
      <c r="H57" s="49"/>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4"/>
      <c r="NC57" s="34"/>
      <c r="ND57" s="34"/>
      <c r="NE57" s="34"/>
      <c r="NF57" s="34"/>
      <c r="NG57" s="34"/>
      <c r="NH57" s="34"/>
      <c r="NI57" s="34"/>
      <c r="NJ57" s="34"/>
      <c r="NK57" s="34"/>
      <c r="NL57" s="34"/>
      <c r="NM57" s="34"/>
      <c r="NN57" s="34"/>
      <c r="NO57" s="34"/>
      <c r="NP57" s="34"/>
      <c r="NQ57" s="34"/>
      <c r="NR57" s="34"/>
      <c r="NS57" s="34"/>
      <c r="NT57" s="34"/>
      <c r="NU57" s="34"/>
      <c r="NV57" s="34"/>
      <c r="NW57" s="34"/>
      <c r="NX57" s="34"/>
      <c r="NY57" s="34"/>
      <c r="NZ57" s="34"/>
      <c r="OA57" s="34"/>
      <c r="OB57" s="34"/>
      <c r="OC57" s="34"/>
      <c r="OD57" s="34"/>
      <c r="OE57" s="34"/>
      <c r="OF57" s="34"/>
      <c r="OG57" s="34"/>
      <c r="OH57" s="34"/>
      <c r="OI57" s="34"/>
      <c r="OJ57" s="34"/>
      <c r="OK57" s="34"/>
      <c r="OL57" s="34"/>
      <c r="OM57" s="34"/>
      <c r="ON57" s="34"/>
      <c r="OO57" s="34"/>
      <c r="OP57" s="34"/>
      <c r="OQ57" s="34"/>
      <c r="OR57" s="34"/>
      <c r="OS57" s="34"/>
      <c r="OT57" s="34"/>
      <c r="OU57" s="34"/>
      <c r="OV57" s="34"/>
      <c r="OW57" s="34"/>
      <c r="OX57" s="34"/>
      <c r="OY57" s="34"/>
      <c r="OZ57" s="34"/>
      <c r="PA57" s="34"/>
      <c r="PB57" s="34"/>
      <c r="PC57" s="34"/>
      <c r="PD57" s="34"/>
      <c r="PE57" s="34"/>
      <c r="PF57" s="34"/>
      <c r="PG57" s="34"/>
      <c r="PH57" s="34"/>
      <c r="PI57" s="34"/>
      <c r="PJ57" s="34"/>
      <c r="PK57" s="34"/>
      <c r="PL57" s="34"/>
      <c r="PM57" s="34"/>
      <c r="PN57" s="34"/>
      <c r="PO57" s="34"/>
      <c r="PP57" s="34"/>
      <c r="PQ57" s="34"/>
      <c r="PR57" s="34"/>
      <c r="PS57" s="34"/>
      <c r="PT57" s="34"/>
      <c r="PU57" s="34"/>
      <c r="PV57" s="34"/>
      <c r="PW57" s="34"/>
      <c r="PX57" s="34"/>
      <c r="PY57" s="34"/>
      <c r="PZ57" s="34"/>
      <c r="QA57" s="34"/>
      <c r="QB57" s="34"/>
      <c r="QC57" s="34"/>
      <c r="QD57" s="34"/>
      <c r="QE57" s="34"/>
      <c r="QF57" s="34"/>
      <c r="QG57" s="34"/>
      <c r="QH57" s="34"/>
      <c r="QI57" s="34"/>
      <c r="QJ57" s="34"/>
      <c r="QK57" s="34"/>
      <c r="QL57" s="34"/>
      <c r="QM57" s="34"/>
      <c r="QN57" s="34"/>
      <c r="QO57" s="34"/>
      <c r="QP57" s="34"/>
      <c r="QQ57" s="34"/>
      <c r="QR57" s="34"/>
      <c r="QS57" s="34"/>
      <c r="QT57" s="34"/>
      <c r="QU57" s="34"/>
      <c r="QV57" s="34"/>
      <c r="QW57" s="34"/>
      <c r="QX57" s="34"/>
      <c r="QY57" s="34"/>
      <c r="QZ57" s="34"/>
      <c r="RA57" s="34"/>
      <c r="RB57" s="34"/>
      <c r="RC57" s="34"/>
      <c r="RD57" s="34"/>
      <c r="RE57" s="34"/>
      <c r="RF57" s="34"/>
      <c r="RG57" s="34"/>
      <c r="RH57" s="34"/>
      <c r="RI57" s="34"/>
      <c r="RJ57" s="34"/>
      <c r="RK57" s="34"/>
      <c r="RL57" s="34"/>
      <c r="RM57" s="34"/>
      <c r="RN57" s="34"/>
      <c r="RO57" s="34"/>
      <c r="RP57" s="34"/>
      <c r="RQ57" s="34"/>
      <c r="RR57" s="34"/>
      <c r="RS57" s="34"/>
      <c r="RT57" s="34"/>
      <c r="RU57" s="34"/>
      <c r="RV57" s="34"/>
      <c r="RW57" s="34"/>
      <c r="RX57" s="34"/>
      <c r="RY57" s="34"/>
      <c r="RZ57" s="34"/>
      <c r="SA57" s="34"/>
      <c r="SB57" s="34"/>
      <c r="SC57" s="34"/>
      <c r="SD57" s="34"/>
      <c r="SE57" s="34"/>
      <c r="SF57" s="34"/>
      <c r="SG57" s="34"/>
      <c r="SH57" s="34"/>
      <c r="SI57" s="34"/>
      <c r="SJ57" s="34"/>
      <c r="SK57" s="34"/>
      <c r="SL57" s="34"/>
      <c r="SM57" s="34"/>
      <c r="SN57" s="34"/>
      <c r="SO57" s="34"/>
      <c r="SP57" s="34"/>
      <c r="SQ57" s="34"/>
      <c r="SR57" s="34"/>
      <c r="SS57" s="34"/>
      <c r="ST57" s="34"/>
      <c r="SU57" s="34"/>
      <c r="SV57" s="34"/>
      <c r="SW57" s="34"/>
      <c r="SX57" s="34"/>
      <c r="SY57" s="34"/>
      <c r="SZ57" s="34"/>
      <c r="TA57" s="34"/>
      <c r="TB57" s="34"/>
      <c r="TC57" s="34"/>
      <c r="TD57" s="34"/>
      <c r="TE57" s="34"/>
      <c r="TF57" s="34"/>
      <c r="TG57" s="34"/>
      <c r="TH57" s="34"/>
      <c r="TI57" s="34"/>
      <c r="TJ57" s="34"/>
      <c r="TK57" s="34"/>
      <c r="TL57" s="34"/>
      <c r="TM57" s="34"/>
      <c r="TN57" s="34"/>
      <c r="TO57" s="34"/>
      <c r="TP57" s="34"/>
      <c r="TQ57" s="34"/>
      <c r="TR57" s="34"/>
      <c r="TS57" s="34"/>
      <c r="TT57" s="34"/>
      <c r="TU57" s="34"/>
      <c r="TV57" s="34"/>
      <c r="TW57" s="34"/>
      <c r="TX57" s="34"/>
      <c r="TY57" s="34"/>
      <c r="TZ57" s="34"/>
      <c r="UA57" s="34"/>
      <c r="UB57" s="34"/>
      <c r="UC57" s="34"/>
      <c r="UD57" s="34"/>
      <c r="UE57" s="34"/>
      <c r="UF57" s="34"/>
      <c r="UG57" s="34"/>
      <c r="UH57" s="34"/>
      <c r="UI57" s="34"/>
      <c r="UJ57" s="34"/>
      <c r="UK57" s="34"/>
      <c r="UL57" s="34"/>
      <c r="UM57" s="34"/>
      <c r="UN57" s="34"/>
      <c r="UO57" s="34"/>
      <c r="UP57" s="34"/>
      <c r="UQ57" s="34"/>
      <c r="UR57" s="34"/>
      <c r="US57" s="34"/>
      <c r="UT57" s="34"/>
      <c r="UU57" s="34"/>
      <c r="UV57" s="34"/>
      <c r="UW57" s="34"/>
      <c r="UX57" s="34"/>
      <c r="UY57" s="34"/>
      <c r="UZ57" s="34"/>
      <c r="VA57" s="34"/>
      <c r="VB57" s="34"/>
      <c r="VC57" s="34"/>
      <c r="VD57" s="34"/>
      <c r="VE57" s="34"/>
      <c r="VF57" s="34"/>
      <c r="VG57" s="34"/>
      <c r="VH57" s="34"/>
      <c r="VI57" s="34"/>
      <c r="VJ57" s="34"/>
      <c r="VK57" s="34"/>
      <c r="VL57" s="34"/>
      <c r="VM57" s="34"/>
      <c r="VN57" s="34"/>
      <c r="VO57" s="34"/>
      <c r="VP57" s="34"/>
      <c r="VQ57" s="34"/>
      <c r="VR57" s="34"/>
      <c r="VS57" s="34"/>
      <c r="VT57" s="34"/>
      <c r="VU57" s="34"/>
      <c r="VV57" s="34"/>
      <c r="VW57" s="34"/>
      <c r="VX57" s="34"/>
      <c r="VY57" s="34"/>
      <c r="VZ57" s="34"/>
      <c r="WA57" s="34"/>
      <c r="WB57" s="34"/>
      <c r="WC57" s="34"/>
      <c r="WD57" s="34"/>
      <c r="WE57" s="34"/>
      <c r="WF57" s="34"/>
      <c r="WG57" s="34"/>
      <c r="WH57" s="34"/>
      <c r="WI57" s="34"/>
      <c r="WJ57" s="34"/>
      <c r="WK57" s="34"/>
      <c r="WL57" s="34"/>
      <c r="WM57" s="34"/>
      <c r="WN57" s="34"/>
      <c r="WO57" s="34"/>
      <c r="WP57" s="34"/>
      <c r="WQ57" s="34"/>
      <c r="WR57" s="34"/>
      <c r="WS57" s="34"/>
      <c r="WT57" s="34"/>
      <c r="WU57" s="34"/>
      <c r="WV57" s="34"/>
      <c r="WW57" s="34"/>
      <c r="WX57" s="34"/>
      <c r="WY57" s="34"/>
      <c r="WZ57" s="34"/>
      <c r="XA57" s="34"/>
      <c r="XB57" s="34"/>
      <c r="XC57" s="34"/>
      <c r="XD57" s="34"/>
      <c r="XE57" s="34"/>
      <c r="XF57" s="34"/>
      <c r="XG57" s="34"/>
      <c r="XH57" s="34"/>
      <c r="XI57" s="34"/>
      <c r="XJ57" s="34"/>
      <c r="XK57" s="34"/>
      <c r="XL57" s="34"/>
      <c r="XM57" s="34"/>
      <c r="XN57" s="34"/>
      <c r="XO57" s="34"/>
      <c r="XP57" s="34"/>
      <c r="XQ57" s="34"/>
      <c r="XR57" s="34"/>
      <c r="XS57" s="34"/>
      <c r="XT57" s="34"/>
      <c r="XU57" s="34"/>
      <c r="XV57" s="34"/>
      <c r="XW57" s="34"/>
      <c r="XX57" s="34"/>
      <c r="XY57" s="34"/>
      <c r="XZ57" s="34"/>
      <c r="YA57" s="34"/>
      <c r="YB57" s="34"/>
      <c r="YC57" s="34"/>
      <c r="YD57" s="34"/>
      <c r="YE57" s="34"/>
      <c r="YF57" s="34"/>
      <c r="YG57" s="34"/>
      <c r="YH57" s="34"/>
      <c r="YI57" s="34"/>
      <c r="YJ57" s="34"/>
      <c r="YK57" s="34"/>
      <c r="YL57" s="34"/>
      <c r="YM57" s="34"/>
      <c r="YN57" s="34"/>
      <c r="YO57" s="34"/>
      <c r="YP57" s="34"/>
      <c r="YQ57" s="34"/>
      <c r="YR57" s="34"/>
      <c r="YS57" s="34"/>
      <c r="YT57" s="34"/>
      <c r="YU57" s="34"/>
      <c r="YV57" s="34"/>
      <c r="YW57" s="34"/>
      <c r="YX57" s="34"/>
      <c r="YY57" s="34"/>
      <c r="YZ57" s="34"/>
      <c r="ZA57" s="34"/>
      <c r="ZB57" s="34"/>
      <c r="ZC57" s="34"/>
      <c r="ZD57" s="34"/>
      <c r="ZE57" s="34"/>
      <c r="ZF57" s="34"/>
      <c r="ZG57" s="34"/>
      <c r="ZH57" s="34"/>
      <c r="ZI57" s="34"/>
      <c r="ZJ57" s="34"/>
      <c r="ZK57" s="34"/>
      <c r="ZL57" s="34"/>
      <c r="ZM57" s="34"/>
      <c r="ZN57" s="34"/>
      <c r="ZO57" s="34"/>
      <c r="ZP57" s="34"/>
      <c r="ZQ57" s="34"/>
      <c r="ZR57" s="34"/>
      <c r="ZS57" s="34"/>
      <c r="ZT57" s="34"/>
      <c r="ZU57" s="34"/>
      <c r="ZV57" s="34"/>
      <c r="ZW57" s="34"/>
      <c r="ZX57" s="34"/>
      <c r="ZY57" s="34"/>
      <c r="ZZ57" s="34"/>
      <c r="AAA57" s="34"/>
      <c r="AAB57" s="34"/>
      <c r="AAC57" s="34"/>
      <c r="AAD57" s="34"/>
      <c r="AAE57" s="34"/>
      <c r="AAF57" s="34"/>
      <c r="AAG57" s="34"/>
      <c r="AAH57" s="34"/>
      <c r="AAI57" s="34"/>
      <c r="AAJ57" s="34"/>
      <c r="AAK57" s="34"/>
      <c r="AAL57" s="34"/>
      <c r="AAM57" s="34"/>
      <c r="AAN57" s="34"/>
      <c r="AAO57" s="34"/>
      <c r="AAP57" s="34"/>
      <c r="AAQ57" s="34"/>
      <c r="AAR57" s="34"/>
      <c r="AAS57" s="34"/>
      <c r="AAT57" s="34"/>
      <c r="AAU57" s="34"/>
      <c r="AAV57" s="34"/>
      <c r="AAW57" s="34"/>
      <c r="AAX57" s="34"/>
      <c r="AAY57" s="34"/>
      <c r="AAZ57" s="34"/>
      <c r="ABA57" s="34"/>
      <c r="ABB57" s="34"/>
      <c r="ABC57" s="34"/>
      <c r="ABD57" s="34"/>
      <c r="ABE57" s="34"/>
      <c r="ABF57" s="34"/>
      <c r="ABG57" s="34"/>
      <c r="ABH57" s="34"/>
      <c r="ABI57" s="34"/>
      <c r="ABJ57" s="34"/>
      <c r="ABK57" s="34"/>
      <c r="ABL57" s="34"/>
      <c r="ABM57" s="34"/>
      <c r="ABN57" s="34"/>
      <c r="ABO57" s="34"/>
      <c r="ABP57" s="34"/>
      <c r="ABQ57" s="34"/>
      <c r="ABR57" s="34"/>
      <c r="ABS57" s="34"/>
      <c r="ABT57" s="34"/>
      <c r="ABU57" s="34"/>
      <c r="ABV57" s="34"/>
      <c r="ABW57" s="34"/>
      <c r="ABX57" s="34"/>
      <c r="ABY57" s="34"/>
      <c r="ABZ57" s="34"/>
      <c r="ACA57" s="34"/>
      <c r="ACB57" s="34"/>
      <c r="ACC57" s="34"/>
      <c r="ACD57" s="34"/>
      <c r="ACE57" s="34"/>
      <c r="ACF57" s="34"/>
      <c r="ACG57" s="34"/>
      <c r="ACH57" s="34"/>
      <c r="ACI57" s="34"/>
      <c r="ACJ57" s="34"/>
      <c r="ACK57" s="34"/>
      <c r="ACL57" s="34"/>
      <c r="ACM57" s="34"/>
      <c r="ACN57" s="34"/>
      <c r="ACO57" s="34"/>
      <c r="ACP57" s="34"/>
      <c r="ACQ57" s="34"/>
      <c r="ACR57" s="34"/>
      <c r="ACS57" s="34"/>
      <c r="ACT57" s="34"/>
      <c r="ACU57" s="34"/>
      <c r="ACV57" s="34"/>
      <c r="ACW57" s="34"/>
      <c r="ACX57" s="34"/>
      <c r="ACY57" s="34"/>
      <c r="ACZ57" s="34"/>
      <c r="ADA57" s="34"/>
      <c r="ADB57" s="34"/>
      <c r="ADC57" s="34"/>
      <c r="ADD57" s="34"/>
      <c r="ADE57" s="34"/>
      <c r="ADF57" s="34"/>
      <c r="ADG57" s="34"/>
      <c r="ADH57" s="34"/>
      <c r="ADI57" s="34"/>
      <c r="ADJ57" s="34"/>
      <c r="ADK57" s="34"/>
      <c r="ADL57" s="34"/>
      <c r="ADM57" s="34"/>
      <c r="ADN57" s="34"/>
      <c r="ADO57" s="34"/>
      <c r="ADP57" s="34"/>
      <c r="ADQ57" s="34"/>
      <c r="ADR57" s="34"/>
      <c r="ADS57" s="34"/>
      <c r="ADT57" s="34"/>
      <c r="ADU57" s="34"/>
      <c r="ADV57" s="34"/>
      <c r="ADW57" s="34"/>
      <c r="ADX57" s="34"/>
      <c r="ADY57" s="34"/>
      <c r="ADZ57" s="34"/>
      <c r="AEA57" s="34"/>
      <c r="AEB57" s="34"/>
      <c r="AEC57" s="34"/>
      <c r="AED57" s="34"/>
      <c r="AEE57" s="34"/>
      <c r="AEF57" s="34"/>
      <c r="AEG57" s="34"/>
      <c r="AEH57" s="34"/>
      <c r="AEI57" s="34"/>
      <c r="AEJ57" s="34"/>
      <c r="AEK57" s="34"/>
      <c r="AEL57" s="34"/>
      <c r="AEM57" s="34"/>
      <c r="AEN57" s="34"/>
      <c r="AEO57" s="34"/>
      <c r="AEP57" s="34"/>
      <c r="AEQ57" s="34"/>
      <c r="AER57" s="34"/>
      <c r="AES57" s="34"/>
      <c r="AET57" s="34"/>
      <c r="AEU57" s="34"/>
      <c r="AEV57" s="34"/>
      <c r="AEW57" s="34"/>
      <c r="AEX57" s="34"/>
      <c r="AEY57" s="34"/>
      <c r="AEZ57" s="34"/>
      <c r="AFA57" s="34"/>
      <c r="AFB57" s="34"/>
      <c r="AFC57" s="34"/>
      <c r="AFD57" s="34"/>
      <c r="AFE57" s="34"/>
      <c r="AFF57" s="34"/>
      <c r="AFG57" s="34"/>
      <c r="AFH57" s="34"/>
      <c r="AFI57" s="34"/>
      <c r="AFJ57" s="34"/>
      <c r="AFK57" s="34"/>
      <c r="AFL57" s="34"/>
      <c r="AFM57" s="34"/>
      <c r="AFN57" s="34"/>
      <c r="AFO57" s="34"/>
      <c r="AFP57" s="34"/>
      <c r="AFQ57" s="34"/>
      <c r="AFR57" s="34"/>
      <c r="AFS57" s="34"/>
      <c r="AFT57" s="34"/>
      <c r="AFU57" s="34"/>
      <c r="AFV57" s="34"/>
      <c r="AFW57" s="34"/>
      <c r="AFX57" s="34"/>
      <c r="AFY57" s="34"/>
      <c r="AFZ57" s="34"/>
      <c r="AGA57" s="34"/>
      <c r="AGB57" s="34"/>
      <c r="AGC57" s="34"/>
      <c r="AGD57" s="34"/>
      <c r="AGE57" s="34"/>
      <c r="AGF57" s="34"/>
      <c r="AGG57" s="34"/>
      <c r="AGH57" s="34"/>
      <c r="AGI57" s="34"/>
      <c r="AGJ57" s="34"/>
      <c r="AGK57" s="34"/>
      <c r="AGL57" s="34"/>
      <c r="AGM57" s="34"/>
      <c r="AGN57" s="34"/>
      <c r="AGO57" s="34"/>
      <c r="AGP57" s="34"/>
      <c r="AGQ57" s="34"/>
      <c r="AGR57" s="34"/>
      <c r="AGS57" s="34"/>
      <c r="AGT57" s="34"/>
      <c r="AGU57" s="34"/>
      <c r="AGV57" s="34"/>
      <c r="AGW57" s="34"/>
      <c r="AGX57" s="34"/>
      <c r="AGY57" s="34"/>
      <c r="AGZ57" s="34"/>
      <c r="AHA57" s="34"/>
      <c r="AHB57" s="34"/>
      <c r="AHC57" s="34"/>
      <c r="AHD57" s="34"/>
      <c r="AHE57" s="34"/>
      <c r="AHF57" s="34"/>
      <c r="AHG57" s="34"/>
      <c r="AHH57" s="34"/>
      <c r="AHI57" s="34"/>
      <c r="AHJ57" s="34"/>
      <c r="AHK57" s="34"/>
      <c r="AHL57" s="34"/>
      <c r="AHM57" s="34"/>
      <c r="AHN57" s="34"/>
      <c r="AHO57" s="34"/>
      <c r="AHP57" s="34"/>
      <c r="AHQ57" s="34"/>
      <c r="AHR57" s="34"/>
      <c r="AHS57" s="34"/>
      <c r="AHT57" s="34"/>
      <c r="AHU57" s="34"/>
      <c r="AHV57" s="34"/>
      <c r="AHW57" s="34"/>
      <c r="AHX57" s="34"/>
      <c r="AHY57" s="34"/>
      <c r="AHZ57" s="34"/>
      <c r="AIA57" s="34"/>
      <c r="AIB57" s="34"/>
      <c r="AIC57" s="34"/>
      <c r="AID57" s="34"/>
      <c r="AIE57" s="34"/>
      <c r="AIF57" s="34"/>
      <c r="AIG57" s="34"/>
      <c r="AIH57" s="34"/>
      <c r="AII57" s="34"/>
      <c r="AIJ57" s="34"/>
      <c r="AIK57" s="34"/>
      <c r="AIL57" s="34"/>
      <c r="AIM57" s="34"/>
      <c r="AIN57" s="34"/>
      <c r="AIO57" s="34"/>
      <c r="AIP57" s="34"/>
      <c r="AIQ57" s="34"/>
      <c r="AIR57" s="34"/>
      <c r="AIS57" s="34"/>
      <c r="AIT57" s="34"/>
      <c r="AIU57" s="34"/>
      <c r="AIV57" s="34"/>
      <c r="AIW57" s="34"/>
      <c r="AIX57" s="34"/>
      <c r="AIY57" s="34"/>
      <c r="AIZ57" s="34"/>
      <c r="AJA57" s="34"/>
      <c r="AJB57" s="34"/>
      <c r="AJC57" s="34"/>
      <c r="AJD57" s="34"/>
      <c r="AJE57" s="34"/>
      <c r="AJF57" s="34"/>
      <c r="AJG57" s="34"/>
      <c r="AJH57" s="34"/>
      <c r="AJI57" s="34"/>
      <c r="AJJ57" s="34"/>
      <c r="AJK57" s="34"/>
      <c r="AJL57" s="34"/>
      <c r="AJM57" s="34"/>
      <c r="AJN57" s="34"/>
      <c r="AJO57" s="34"/>
      <c r="AJP57" s="34"/>
      <c r="AJQ57" s="34"/>
      <c r="AJR57" s="34"/>
      <c r="AJS57" s="34"/>
      <c r="AJT57" s="34"/>
      <c r="AJU57" s="34"/>
      <c r="AJV57" s="34"/>
      <c r="AJW57" s="34"/>
      <c r="AJX57" s="34"/>
      <c r="AJY57" s="34"/>
      <c r="AJZ57" s="34"/>
      <c r="AKA57" s="34"/>
      <c r="AKB57" s="34"/>
      <c r="AKC57" s="34"/>
      <c r="AKD57" s="34"/>
      <c r="AKE57" s="34"/>
      <c r="AKF57" s="34"/>
      <c r="AKG57" s="34"/>
      <c r="AKH57" s="34"/>
      <c r="AKI57" s="34"/>
      <c r="AKJ57" s="34"/>
      <c r="AKK57" s="34"/>
      <c r="AKL57" s="34"/>
      <c r="AKM57" s="34"/>
      <c r="AKN57" s="34"/>
      <c r="AKO57" s="34"/>
      <c r="AKP57" s="34"/>
      <c r="AKQ57" s="34"/>
      <c r="AKR57" s="34"/>
      <c r="AKS57" s="34"/>
      <c r="AKT57" s="34"/>
      <c r="AKU57" s="34"/>
      <c r="AKV57" s="34"/>
      <c r="AKW57" s="34"/>
      <c r="AKX57" s="34"/>
      <c r="AKY57" s="34"/>
      <c r="AKZ57" s="34"/>
      <c r="ALA57" s="34"/>
      <c r="ALB57" s="34"/>
      <c r="ALC57" s="34"/>
      <c r="ALD57" s="34"/>
      <c r="ALE57" s="34"/>
      <c r="ALF57" s="34"/>
      <c r="ALG57" s="34"/>
      <c r="ALH57" s="34"/>
      <c r="ALI57" s="34"/>
      <c r="ALJ57" s="34"/>
      <c r="ALK57" s="34"/>
      <c r="ALL57" s="34"/>
      <c r="ALM57" s="34"/>
      <c r="ALN57" s="34"/>
      <c r="ALO57" s="34"/>
      <c r="ALP57" s="34"/>
      <c r="ALQ57" s="34"/>
      <c r="ALR57" s="34"/>
      <c r="ALS57" s="34"/>
      <c r="ALT57" s="34"/>
      <c r="ALU57" s="34"/>
      <c r="ALV57" s="34"/>
      <c r="ALW57" s="34"/>
      <c r="ALX57" s="34"/>
      <c r="ALY57" s="34"/>
      <c r="ALZ57" s="34"/>
      <c r="AMA57" s="34"/>
      <c r="AMB57" s="34"/>
      <c r="AMC57" s="34"/>
      <c r="AMD57" s="34"/>
      <c r="AME57" s="34"/>
      <c r="AMF57" s="34"/>
      <c r="AMG57" s="34"/>
      <c r="AMH57" s="34"/>
      <c r="AMI57" s="34"/>
      <c r="AMJ57" s="34"/>
    </row>
    <row r="58" spans="1:1024" s="51" customFormat="1" ht="15">
      <c r="A58" s="2"/>
      <c r="B58" s="2"/>
      <c r="C58" s="2"/>
      <c r="D58" s="2"/>
      <c r="E58" s="2"/>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4"/>
      <c r="CD58" s="34"/>
      <c r="CE58" s="34"/>
      <c r="CF58" s="34"/>
      <c r="CG58" s="34"/>
      <c r="CH58" s="34"/>
      <c r="CI58" s="34"/>
      <c r="CJ58" s="34"/>
      <c r="CK58" s="34"/>
      <c r="CL58" s="34"/>
      <c r="CM58" s="34"/>
      <c r="CN58" s="34"/>
      <c r="CO58" s="34"/>
      <c r="CP58" s="34"/>
      <c r="CQ58" s="34"/>
      <c r="CR58" s="34"/>
      <c r="CS58" s="34"/>
      <c r="CT58" s="34"/>
      <c r="CU58" s="34"/>
      <c r="CV58" s="34"/>
      <c r="CW58" s="34"/>
      <c r="CX58" s="34"/>
      <c r="CY58" s="34"/>
      <c r="CZ58" s="34"/>
      <c r="DA58" s="34"/>
      <c r="DB58" s="34"/>
      <c r="DC58" s="34"/>
      <c r="DD58" s="34"/>
      <c r="DE58" s="34"/>
      <c r="DF58" s="34"/>
      <c r="DG58" s="34"/>
      <c r="DH58" s="34"/>
      <c r="DI58" s="34"/>
      <c r="DJ58" s="34"/>
      <c r="DK58" s="34"/>
      <c r="DL58" s="34"/>
      <c r="DM58" s="34"/>
      <c r="DN58" s="34"/>
      <c r="DO58" s="34"/>
      <c r="DP58" s="34"/>
      <c r="DQ58" s="34"/>
      <c r="DR58" s="34"/>
      <c r="DS58" s="34"/>
      <c r="DT58" s="34"/>
      <c r="DU58" s="34"/>
      <c r="DV58" s="34"/>
      <c r="DW58" s="34"/>
      <c r="DX58" s="34"/>
      <c r="DY58" s="34"/>
      <c r="DZ58" s="34"/>
      <c r="EA58" s="34"/>
      <c r="EB58" s="34"/>
      <c r="EC58" s="34"/>
      <c r="ED58" s="34"/>
      <c r="EE58" s="34"/>
      <c r="EF58" s="34"/>
      <c r="EG58" s="34"/>
      <c r="EH58" s="34"/>
      <c r="EI58" s="34"/>
      <c r="EJ58" s="34"/>
      <c r="EK58" s="34"/>
      <c r="EL58" s="34"/>
      <c r="EM58" s="34"/>
      <c r="EN58" s="34"/>
      <c r="EO58" s="34"/>
      <c r="EP58" s="34"/>
      <c r="EQ58" s="34"/>
      <c r="ER58" s="34"/>
      <c r="ES58" s="34"/>
      <c r="ET58" s="34"/>
      <c r="EU58" s="34"/>
      <c r="EV58" s="34"/>
      <c r="EW58" s="34"/>
      <c r="EX58" s="34"/>
      <c r="EY58" s="34"/>
      <c r="EZ58" s="34"/>
      <c r="FA58" s="34"/>
      <c r="FB58" s="34"/>
      <c r="FC58" s="34"/>
      <c r="FD58" s="34"/>
      <c r="FE58" s="34"/>
      <c r="FF58" s="34"/>
      <c r="FG58" s="34"/>
      <c r="FH58" s="34"/>
      <c r="FI58" s="34"/>
      <c r="FJ58" s="34"/>
      <c r="FK58" s="34"/>
      <c r="FL58" s="34"/>
      <c r="FM58" s="34"/>
      <c r="FN58" s="34"/>
      <c r="FO58" s="34"/>
      <c r="FP58" s="34"/>
      <c r="FQ58" s="34"/>
      <c r="FR58" s="34"/>
      <c r="FS58" s="34"/>
      <c r="FT58" s="34"/>
      <c r="FU58" s="34"/>
      <c r="FV58" s="34"/>
      <c r="FW58" s="34"/>
      <c r="FX58" s="34"/>
      <c r="FY58" s="34"/>
      <c r="FZ58" s="34"/>
      <c r="GA58" s="34"/>
      <c r="GB58" s="34"/>
      <c r="GC58" s="34"/>
      <c r="GD58" s="34"/>
      <c r="GE58" s="34"/>
      <c r="GF58" s="34"/>
      <c r="GG58" s="34"/>
      <c r="GH58" s="34"/>
      <c r="GI58" s="34"/>
      <c r="GJ58" s="34"/>
      <c r="GK58" s="34"/>
      <c r="GL58" s="34"/>
      <c r="GM58" s="34"/>
      <c r="GN58" s="34"/>
      <c r="GO58" s="34"/>
      <c r="GP58" s="34"/>
      <c r="GQ58" s="34"/>
      <c r="GR58" s="34"/>
      <c r="GS58" s="34"/>
      <c r="GT58" s="34"/>
      <c r="GU58" s="34"/>
      <c r="GV58" s="34"/>
      <c r="GW58" s="34"/>
      <c r="GX58" s="34"/>
      <c r="GY58" s="34"/>
      <c r="GZ58" s="34"/>
      <c r="HA58" s="34"/>
      <c r="HB58" s="34"/>
      <c r="HC58" s="34"/>
      <c r="HD58" s="34"/>
      <c r="HE58" s="34"/>
      <c r="HF58" s="34"/>
      <c r="HG58" s="34"/>
      <c r="HH58" s="34"/>
      <c r="HI58" s="34"/>
      <c r="HJ58" s="34"/>
      <c r="HK58" s="34"/>
      <c r="HL58" s="34"/>
      <c r="HM58" s="34"/>
      <c r="HN58" s="34"/>
      <c r="HO58" s="34"/>
      <c r="HP58" s="34"/>
      <c r="HQ58" s="34"/>
      <c r="HR58" s="34"/>
      <c r="HS58" s="34"/>
      <c r="HT58" s="34"/>
      <c r="HU58" s="34"/>
      <c r="HV58" s="34"/>
      <c r="HW58" s="34"/>
      <c r="HX58" s="34"/>
      <c r="HY58" s="34"/>
      <c r="HZ58" s="34"/>
      <c r="IA58" s="34"/>
      <c r="IB58" s="34"/>
      <c r="IC58" s="34"/>
      <c r="ID58" s="34"/>
      <c r="IE58" s="34"/>
      <c r="IF58" s="34"/>
      <c r="IG58" s="34"/>
      <c r="IH58" s="34"/>
      <c r="II58" s="34"/>
      <c r="IJ58" s="34"/>
      <c r="IK58" s="34"/>
      <c r="IL58" s="34"/>
      <c r="IM58" s="34"/>
      <c r="IN58" s="34"/>
      <c r="IO58" s="34"/>
      <c r="IP58" s="34"/>
      <c r="IQ58" s="34"/>
      <c r="IR58" s="34"/>
      <c r="IS58" s="34"/>
      <c r="IT58" s="34"/>
      <c r="IU58" s="34"/>
      <c r="IV58" s="34"/>
      <c r="IW58" s="34"/>
      <c r="IX58" s="34"/>
      <c r="IY58" s="34"/>
      <c r="IZ58" s="34"/>
      <c r="JA58" s="34"/>
      <c r="JB58" s="34"/>
      <c r="JC58" s="34"/>
      <c r="JD58" s="34"/>
      <c r="JE58" s="34"/>
      <c r="JF58" s="34"/>
      <c r="JG58" s="34"/>
      <c r="JH58" s="34"/>
      <c r="JI58" s="34"/>
      <c r="JJ58" s="34"/>
      <c r="JK58" s="34"/>
      <c r="JL58" s="34"/>
      <c r="JM58" s="34"/>
      <c r="JN58" s="34"/>
      <c r="JO58" s="34"/>
      <c r="JP58" s="34"/>
      <c r="JQ58" s="34"/>
      <c r="JR58" s="34"/>
      <c r="JS58" s="34"/>
      <c r="JT58" s="34"/>
      <c r="JU58" s="34"/>
      <c r="JV58" s="34"/>
      <c r="JW58" s="34"/>
      <c r="JX58" s="34"/>
      <c r="JY58" s="34"/>
      <c r="JZ58" s="34"/>
      <c r="KA58" s="34"/>
      <c r="KB58" s="34"/>
      <c r="KC58" s="34"/>
      <c r="KD58" s="34"/>
      <c r="KE58" s="34"/>
      <c r="KF58" s="34"/>
      <c r="KG58" s="34"/>
      <c r="KH58" s="34"/>
      <c r="KI58" s="34"/>
      <c r="KJ58" s="34"/>
      <c r="KK58" s="34"/>
      <c r="KL58" s="34"/>
      <c r="KM58" s="34"/>
      <c r="KN58" s="34"/>
      <c r="KO58" s="34"/>
      <c r="KP58" s="34"/>
      <c r="KQ58" s="34"/>
      <c r="KR58" s="34"/>
      <c r="KS58" s="34"/>
      <c r="KT58" s="34"/>
      <c r="KU58" s="34"/>
      <c r="KV58" s="34"/>
      <c r="KW58" s="34"/>
      <c r="KX58" s="34"/>
      <c r="KY58" s="34"/>
      <c r="KZ58" s="34"/>
      <c r="LA58" s="34"/>
      <c r="LB58" s="34"/>
      <c r="LC58" s="34"/>
      <c r="LD58" s="34"/>
      <c r="LE58" s="34"/>
      <c r="LF58" s="34"/>
      <c r="LG58" s="34"/>
      <c r="LH58" s="34"/>
      <c r="LI58" s="34"/>
      <c r="LJ58" s="34"/>
      <c r="LK58" s="34"/>
      <c r="LL58" s="34"/>
      <c r="LM58" s="34"/>
      <c r="LN58" s="34"/>
      <c r="LO58" s="34"/>
      <c r="LP58" s="34"/>
      <c r="LQ58" s="34"/>
      <c r="LR58" s="34"/>
      <c r="LS58" s="34"/>
      <c r="LT58" s="34"/>
      <c r="LU58" s="34"/>
      <c r="LV58" s="34"/>
      <c r="LW58" s="34"/>
      <c r="LX58" s="34"/>
      <c r="LY58" s="34"/>
      <c r="LZ58" s="34"/>
      <c r="MA58" s="34"/>
      <c r="MB58" s="34"/>
      <c r="MC58" s="34"/>
      <c r="MD58" s="34"/>
      <c r="ME58" s="34"/>
      <c r="MF58" s="34"/>
      <c r="MG58" s="34"/>
      <c r="MH58" s="34"/>
      <c r="MI58" s="34"/>
      <c r="MJ58" s="34"/>
      <c r="MK58" s="34"/>
      <c r="ML58" s="34"/>
      <c r="MM58" s="34"/>
      <c r="MN58" s="34"/>
      <c r="MO58" s="34"/>
      <c r="MP58" s="34"/>
      <c r="MQ58" s="34"/>
      <c r="MR58" s="34"/>
      <c r="MS58" s="34"/>
      <c r="MT58" s="34"/>
      <c r="MU58" s="34"/>
      <c r="MV58" s="34"/>
      <c r="MW58" s="34"/>
      <c r="MX58" s="34"/>
      <c r="MY58" s="34"/>
      <c r="MZ58" s="34"/>
      <c r="NA58" s="34"/>
      <c r="NB58" s="34"/>
      <c r="NC58" s="34"/>
      <c r="ND58" s="34"/>
      <c r="NE58" s="34"/>
      <c r="NF58" s="34"/>
      <c r="NG58" s="34"/>
      <c r="NH58" s="34"/>
      <c r="NI58" s="34"/>
      <c r="NJ58" s="34"/>
      <c r="NK58" s="34"/>
      <c r="NL58" s="34"/>
      <c r="NM58" s="34"/>
      <c r="NN58" s="34"/>
      <c r="NO58" s="34"/>
      <c r="NP58" s="34"/>
      <c r="NQ58" s="34"/>
      <c r="NR58" s="34"/>
      <c r="NS58" s="34"/>
      <c r="NT58" s="34"/>
      <c r="NU58" s="34"/>
      <c r="NV58" s="34"/>
      <c r="NW58" s="34"/>
      <c r="NX58" s="34"/>
      <c r="NY58" s="34"/>
      <c r="NZ58" s="34"/>
      <c r="OA58" s="34"/>
      <c r="OB58" s="34"/>
      <c r="OC58" s="34"/>
      <c r="OD58" s="34"/>
      <c r="OE58" s="34"/>
      <c r="OF58" s="34"/>
      <c r="OG58" s="34"/>
      <c r="OH58" s="34"/>
      <c r="OI58" s="34"/>
      <c r="OJ58" s="34"/>
      <c r="OK58" s="34"/>
      <c r="OL58" s="34"/>
      <c r="OM58" s="34"/>
      <c r="ON58" s="34"/>
      <c r="OO58" s="34"/>
      <c r="OP58" s="34"/>
      <c r="OQ58" s="34"/>
      <c r="OR58" s="34"/>
      <c r="OS58" s="34"/>
      <c r="OT58" s="34"/>
      <c r="OU58" s="34"/>
      <c r="OV58" s="34"/>
      <c r="OW58" s="34"/>
      <c r="OX58" s="34"/>
      <c r="OY58" s="34"/>
      <c r="OZ58" s="34"/>
      <c r="PA58" s="34"/>
      <c r="PB58" s="34"/>
      <c r="PC58" s="34"/>
      <c r="PD58" s="34"/>
      <c r="PE58" s="34"/>
      <c r="PF58" s="34"/>
      <c r="PG58" s="34"/>
      <c r="PH58" s="34"/>
      <c r="PI58" s="34"/>
      <c r="PJ58" s="34"/>
      <c r="PK58" s="34"/>
      <c r="PL58" s="34"/>
      <c r="PM58" s="34"/>
      <c r="PN58" s="34"/>
      <c r="PO58" s="34"/>
      <c r="PP58" s="34"/>
      <c r="PQ58" s="34"/>
      <c r="PR58" s="34"/>
      <c r="PS58" s="34"/>
      <c r="PT58" s="34"/>
      <c r="PU58" s="34"/>
      <c r="PV58" s="34"/>
      <c r="PW58" s="34"/>
      <c r="PX58" s="34"/>
      <c r="PY58" s="34"/>
      <c r="PZ58" s="34"/>
      <c r="QA58" s="34"/>
      <c r="QB58" s="34"/>
      <c r="QC58" s="34"/>
      <c r="QD58" s="34"/>
      <c r="QE58" s="34"/>
      <c r="QF58" s="34"/>
      <c r="QG58" s="34"/>
      <c r="QH58" s="34"/>
      <c r="QI58" s="34"/>
      <c r="QJ58" s="34"/>
      <c r="QK58" s="34"/>
      <c r="QL58" s="34"/>
      <c r="QM58" s="34"/>
      <c r="QN58" s="34"/>
      <c r="QO58" s="34"/>
      <c r="QP58" s="34"/>
      <c r="QQ58" s="34"/>
      <c r="QR58" s="34"/>
      <c r="QS58" s="34"/>
      <c r="QT58" s="34"/>
      <c r="QU58" s="34"/>
      <c r="QV58" s="34"/>
      <c r="QW58" s="34"/>
      <c r="QX58" s="34"/>
      <c r="QY58" s="34"/>
      <c r="QZ58" s="34"/>
      <c r="RA58" s="34"/>
      <c r="RB58" s="34"/>
      <c r="RC58" s="34"/>
      <c r="RD58" s="34"/>
      <c r="RE58" s="34"/>
      <c r="RF58" s="34"/>
      <c r="RG58" s="34"/>
      <c r="RH58" s="34"/>
      <c r="RI58" s="34"/>
      <c r="RJ58" s="34"/>
      <c r="RK58" s="34"/>
      <c r="RL58" s="34"/>
      <c r="RM58" s="34"/>
      <c r="RN58" s="34"/>
      <c r="RO58" s="34"/>
      <c r="RP58" s="34"/>
      <c r="RQ58" s="34"/>
      <c r="RR58" s="34"/>
      <c r="RS58" s="34"/>
      <c r="RT58" s="34"/>
      <c r="RU58" s="34"/>
      <c r="RV58" s="34"/>
      <c r="RW58" s="34"/>
      <c r="RX58" s="34"/>
      <c r="RY58" s="34"/>
      <c r="RZ58" s="34"/>
      <c r="SA58" s="34"/>
      <c r="SB58" s="34"/>
      <c r="SC58" s="34"/>
      <c r="SD58" s="34"/>
      <c r="SE58" s="34"/>
      <c r="SF58" s="34"/>
      <c r="SG58" s="34"/>
      <c r="SH58" s="34"/>
      <c r="SI58" s="34"/>
      <c r="SJ58" s="34"/>
      <c r="SK58" s="34"/>
      <c r="SL58" s="34"/>
      <c r="SM58" s="34"/>
      <c r="SN58" s="34"/>
      <c r="SO58" s="34"/>
      <c r="SP58" s="34"/>
      <c r="SQ58" s="34"/>
      <c r="SR58" s="34"/>
      <c r="SS58" s="34"/>
      <c r="ST58" s="34"/>
      <c r="SU58" s="34"/>
      <c r="SV58" s="34"/>
      <c r="SW58" s="34"/>
      <c r="SX58" s="34"/>
      <c r="SY58" s="34"/>
      <c r="SZ58" s="34"/>
      <c r="TA58" s="34"/>
      <c r="TB58" s="34"/>
      <c r="TC58" s="34"/>
      <c r="TD58" s="34"/>
      <c r="TE58" s="34"/>
      <c r="TF58" s="34"/>
      <c r="TG58" s="34"/>
      <c r="TH58" s="34"/>
      <c r="TI58" s="34"/>
      <c r="TJ58" s="34"/>
      <c r="TK58" s="34"/>
      <c r="TL58" s="34"/>
      <c r="TM58" s="34"/>
      <c r="TN58" s="34"/>
      <c r="TO58" s="34"/>
      <c r="TP58" s="34"/>
      <c r="TQ58" s="34"/>
      <c r="TR58" s="34"/>
      <c r="TS58" s="34"/>
      <c r="TT58" s="34"/>
      <c r="TU58" s="34"/>
      <c r="TV58" s="34"/>
      <c r="TW58" s="34"/>
      <c r="TX58" s="34"/>
      <c r="TY58" s="34"/>
      <c r="TZ58" s="34"/>
      <c r="UA58" s="34"/>
      <c r="UB58" s="34"/>
      <c r="UC58" s="34"/>
      <c r="UD58" s="34"/>
      <c r="UE58" s="34"/>
      <c r="UF58" s="34"/>
      <c r="UG58" s="34"/>
      <c r="UH58" s="34"/>
      <c r="UI58" s="34"/>
      <c r="UJ58" s="34"/>
      <c r="UK58" s="34"/>
      <c r="UL58" s="34"/>
      <c r="UM58" s="34"/>
      <c r="UN58" s="34"/>
      <c r="UO58" s="34"/>
      <c r="UP58" s="34"/>
      <c r="UQ58" s="34"/>
      <c r="UR58" s="34"/>
      <c r="US58" s="34"/>
      <c r="UT58" s="34"/>
      <c r="UU58" s="34"/>
      <c r="UV58" s="34"/>
      <c r="UW58" s="34"/>
      <c r="UX58" s="34"/>
      <c r="UY58" s="34"/>
      <c r="UZ58" s="34"/>
      <c r="VA58" s="34"/>
      <c r="VB58" s="34"/>
      <c r="VC58" s="34"/>
      <c r="VD58" s="34"/>
      <c r="VE58" s="34"/>
      <c r="VF58" s="34"/>
      <c r="VG58" s="34"/>
      <c r="VH58" s="34"/>
      <c r="VI58" s="34"/>
      <c r="VJ58" s="34"/>
      <c r="VK58" s="34"/>
      <c r="VL58" s="34"/>
      <c r="VM58" s="34"/>
      <c r="VN58" s="34"/>
      <c r="VO58" s="34"/>
      <c r="VP58" s="34"/>
      <c r="VQ58" s="34"/>
      <c r="VR58" s="34"/>
      <c r="VS58" s="34"/>
      <c r="VT58" s="34"/>
      <c r="VU58" s="34"/>
      <c r="VV58" s="34"/>
      <c r="VW58" s="34"/>
      <c r="VX58" s="34"/>
      <c r="VY58" s="34"/>
      <c r="VZ58" s="34"/>
      <c r="WA58" s="34"/>
      <c r="WB58" s="34"/>
      <c r="WC58" s="34"/>
      <c r="WD58" s="34"/>
      <c r="WE58" s="34"/>
      <c r="WF58" s="34"/>
      <c r="WG58" s="34"/>
      <c r="WH58" s="34"/>
      <c r="WI58" s="34"/>
      <c r="WJ58" s="34"/>
      <c r="WK58" s="34"/>
      <c r="WL58" s="34"/>
      <c r="WM58" s="34"/>
      <c r="WN58" s="34"/>
      <c r="WO58" s="34"/>
      <c r="WP58" s="34"/>
      <c r="WQ58" s="34"/>
      <c r="WR58" s="34"/>
      <c r="WS58" s="34"/>
      <c r="WT58" s="34"/>
      <c r="WU58" s="34"/>
      <c r="WV58" s="34"/>
      <c r="WW58" s="34"/>
      <c r="WX58" s="34"/>
      <c r="WY58" s="34"/>
      <c r="WZ58" s="34"/>
      <c r="XA58" s="34"/>
      <c r="XB58" s="34"/>
      <c r="XC58" s="34"/>
      <c r="XD58" s="34"/>
      <c r="XE58" s="34"/>
      <c r="XF58" s="34"/>
      <c r="XG58" s="34"/>
      <c r="XH58" s="34"/>
      <c r="XI58" s="34"/>
      <c r="XJ58" s="34"/>
      <c r="XK58" s="34"/>
      <c r="XL58" s="34"/>
      <c r="XM58" s="34"/>
      <c r="XN58" s="34"/>
      <c r="XO58" s="34"/>
      <c r="XP58" s="34"/>
      <c r="XQ58" s="34"/>
      <c r="XR58" s="34"/>
      <c r="XS58" s="34"/>
      <c r="XT58" s="34"/>
      <c r="XU58" s="34"/>
      <c r="XV58" s="34"/>
      <c r="XW58" s="34"/>
      <c r="XX58" s="34"/>
      <c r="XY58" s="34"/>
      <c r="XZ58" s="34"/>
      <c r="YA58" s="34"/>
      <c r="YB58" s="34"/>
      <c r="YC58" s="34"/>
      <c r="YD58" s="34"/>
      <c r="YE58" s="34"/>
      <c r="YF58" s="34"/>
      <c r="YG58" s="34"/>
      <c r="YH58" s="34"/>
      <c r="YI58" s="34"/>
      <c r="YJ58" s="34"/>
      <c r="YK58" s="34"/>
      <c r="YL58" s="34"/>
      <c r="YM58" s="34"/>
      <c r="YN58" s="34"/>
      <c r="YO58" s="34"/>
      <c r="YP58" s="34"/>
      <c r="YQ58" s="34"/>
      <c r="YR58" s="34"/>
      <c r="YS58" s="34"/>
      <c r="YT58" s="34"/>
      <c r="YU58" s="34"/>
      <c r="YV58" s="34"/>
      <c r="YW58" s="34"/>
      <c r="YX58" s="34"/>
      <c r="YY58" s="34"/>
      <c r="YZ58" s="34"/>
      <c r="ZA58" s="34"/>
      <c r="ZB58" s="34"/>
      <c r="ZC58" s="34"/>
      <c r="ZD58" s="34"/>
      <c r="ZE58" s="34"/>
      <c r="ZF58" s="34"/>
      <c r="ZG58" s="34"/>
      <c r="ZH58" s="34"/>
      <c r="ZI58" s="34"/>
      <c r="ZJ58" s="34"/>
      <c r="ZK58" s="34"/>
      <c r="ZL58" s="34"/>
      <c r="ZM58" s="34"/>
      <c r="ZN58" s="34"/>
      <c r="ZO58" s="34"/>
      <c r="ZP58" s="34"/>
      <c r="ZQ58" s="34"/>
      <c r="ZR58" s="34"/>
      <c r="ZS58" s="34"/>
      <c r="ZT58" s="34"/>
      <c r="ZU58" s="34"/>
      <c r="ZV58" s="34"/>
      <c r="ZW58" s="34"/>
      <c r="ZX58" s="34"/>
      <c r="ZY58" s="34"/>
      <c r="ZZ58" s="34"/>
      <c r="AAA58" s="34"/>
      <c r="AAB58" s="34"/>
      <c r="AAC58" s="34"/>
      <c r="AAD58" s="34"/>
      <c r="AAE58" s="34"/>
      <c r="AAF58" s="34"/>
      <c r="AAG58" s="34"/>
      <c r="AAH58" s="34"/>
      <c r="AAI58" s="34"/>
      <c r="AAJ58" s="34"/>
      <c r="AAK58" s="34"/>
      <c r="AAL58" s="34"/>
      <c r="AAM58" s="34"/>
      <c r="AAN58" s="34"/>
      <c r="AAO58" s="34"/>
      <c r="AAP58" s="34"/>
      <c r="AAQ58" s="34"/>
      <c r="AAR58" s="34"/>
      <c r="AAS58" s="34"/>
      <c r="AAT58" s="34"/>
      <c r="AAU58" s="34"/>
      <c r="AAV58" s="34"/>
      <c r="AAW58" s="34"/>
      <c r="AAX58" s="34"/>
      <c r="AAY58" s="34"/>
      <c r="AAZ58" s="34"/>
      <c r="ABA58" s="34"/>
      <c r="ABB58" s="34"/>
      <c r="ABC58" s="34"/>
      <c r="ABD58" s="34"/>
      <c r="ABE58" s="34"/>
      <c r="ABF58" s="34"/>
      <c r="ABG58" s="34"/>
      <c r="ABH58" s="34"/>
      <c r="ABI58" s="34"/>
      <c r="ABJ58" s="34"/>
      <c r="ABK58" s="34"/>
      <c r="ABL58" s="34"/>
      <c r="ABM58" s="34"/>
      <c r="ABN58" s="34"/>
      <c r="ABO58" s="34"/>
      <c r="ABP58" s="34"/>
      <c r="ABQ58" s="34"/>
      <c r="ABR58" s="34"/>
      <c r="ABS58" s="34"/>
      <c r="ABT58" s="34"/>
      <c r="ABU58" s="34"/>
      <c r="ABV58" s="34"/>
      <c r="ABW58" s="34"/>
      <c r="ABX58" s="34"/>
      <c r="ABY58" s="34"/>
      <c r="ABZ58" s="34"/>
      <c r="ACA58" s="34"/>
      <c r="ACB58" s="34"/>
      <c r="ACC58" s="34"/>
      <c r="ACD58" s="34"/>
      <c r="ACE58" s="34"/>
      <c r="ACF58" s="34"/>
      <c r="ACG58" s="34"/>
      <c r="ACH58" s="34"/>
      <c r="ACI58" s="34"/>
      <c r="ACJ58" s="34"/>
      <c r="ACK58" s="34"/>
      <c r="ACL58" s="34"/>
      <c r="ACM58" s="34"/>
      <c r="ACN58" s="34"/>
      <c r="ACO58" s="34"/>
      <c r="ACP58" s="34"/>
      <c r="ACQ58" s="34"/>
      <c r="ACR58" s="34"/>
      <c r="ACS58" s="34"/>
      <c r="ACT58" s="34"/>
      <c r="ACU58" s="34"/>
      <c r="ACV58" s="34"/>
      <c r="ACW58" s="34"/>
      <c r="ACX58" s="34"/>
      <c r="ACY58" s="34"/>
      <c r="ACZ58" s="34"/>
      <c r="ADA58" s="34"/>
      <c r="ADB58" s="34"/>
      <c r="ADC58" s="34"/>
      <c r="ADD58" s="34"/>
      <c r="ADE58" s="34"/>
      <c r="ADF58" s="34"/>
      <c r="ADG58" s="34"/>
      <c r="ADH58" s="34"/>
      <c r="ADI58" s="34"/>
      <c r="ADJ58" s="34"/>
      <c r="ADK58" s="34"/>
      <c r="ADL58" s="34"/>
      <c r="ADM58" s="34"/>
      <c r="ADN58" s="34"/>
      <c r="ADO58" s="34"/>
      <c r="ADP58" s="34"/>
      <c r="ADQ58" s="34"/>
      <c r="ADR58" s="34"/>
      <c r="ADS58" s="34"/>
      <c r="ADT58" s="34"/>
      <c r="ADU58" s="34"/>
      <c r="ADV58" s="34"/>
      <c r="ADW58" s="34"/>
      <c r="ADX58" s="34"/>
      <c r="ADY58" s="34"/>
      <c r="ADZ58" s="34"/>
      <c r="AEA58" s="34"/>
      <c r="AEB58" s="34"/>
      <c r="AEC58" s="34"/>
      <c r="AED58" s="34"/>
      <c r="AEE58" s="34"/>
      <c r="AEF58" s="34"/>
      <c r="AEG58" s="34"/>
      <c r="AEH58" s="34"/>
      <c r="AEI58" s="34"/>
      <c r="AEJ58" s="34"/>
      <c r="AEK58" s="34"/>
      <c r="AEL58" s="34"/>
      <c r="AEM58" s="34"/>
      <c r="AEN58" s="34"/>
      <c r="AEO58" s="34"/>
      <c r="AEP58" s="34"/>
      <c r="AEQ58" s="34"/>
      <c r="AER58" s="34"/>
      <c r="AES58" s="34"/>
      <c r="AET58" s="34"/>
      <c r="AEU58" s="34"/>
      <c r="AEV58" s="34"/>
      <c r="AEW58" s="34"/>
      <c r="AEX58" s="34"/>
      <c r="AEY58" s="34"/>
      <c r="AEZ58" s="34"/>
      <c r="AFA58" s="34"/>
      <c r="AFB58" s="34"/>
      <c r="AFC58" s="34"/>
      <c r="AFD58" s="34"/>
      <c r="AFE58" s="34"/>
      <c r="AFF58" s="34"/>
      <c r="AFG58" s="34"/>
      <c r="AFH58" s="34"/>
      <c r="AFI58" s="34"/>
      <c r="AFJ58" s="34"/>
      <c r="AFK58" s="34"/>
      <c r="AFL58" s="34"/>
      <c r="AFM58" s="34"/>
      <c r="AFN58" s="34"/>
      <c r="AFO58" s="34"/>
      <c r="AFP58" s="34"/>
      <c r="AFQ58" s="34"/>
      <c r="AFR58" s="34"/>
      <c r="AFS58" s="34"/>
      <c r="AFT58" s="34"/>
      <c r="AFU58" s="34"/>
      <c r="AFV58" s="34"/>
      <c r="AFW58" s="34"/>
      <c r="AFX58" s="34"/>
      <c r="AFY58" s="34"/>
      <c r="AFZ58" s="34"/>
      <c r="AGA58" s="34"/>
      <c r="AGB58" s="34"/>
      <c r="AGC58" s="34"/>
      <c r="AGD58" s="34"/>
      <c r="AGE58" s="34"/>
      <c r="AGF58" s="34"/>
      <c r="AGG58" s="34"/>
      <c r="AGH58" s="34"/>
      <c r="AGI58" s="34"/>
      <c r="AGJ58" s="34"/>
      <c r="AGK58" s="34"/>
      <c r="AGL58" s="34"/>
      <c r="AGM58" s="34"/>
      <c r="AGN58" s="34"/>
      <c r="AGO58" s="34"/>
      <c r="AGP58" s="34"/>
      <c r="AGQ58" s="34"/>
      <c r="AGR58" s="34"/>
      <c r="AGS58" s="34"/>
      <c r="AGT58" s="34"/>
      <c r="AGU58" s="34"/>
      <c r="AGV58" s="34"/>
      <c r="AGW58" s="34"/>
      <c r="AGX58" s="34"/>
      <c r="AGY58" s="34"/>
      <c r="AGZ58" s="34"/>
      <c r="AHA58" s="34"/>
      <c r="AHB58" s="34"/>
      <c r="AHC58" s="34"/>
      <c r="AHD58" s="34"/>
      <c r="AHE58" s="34"/>
      <c r="AHF58" s="34"/>
      <c r="AHG58" s="34"/>
      <c r="AHH58" s="34"/>
      <c r="AHI58" s="34"/>
      <c r="AHJ58" s="34"/>
      <c r="AHK58" s="34"/>
      <c r="AHL58" s="34"/>
      <c r="AHM58" s="34"/>
      <c r="AHN58" s="34"/>
      <c r="AHO58" s="34"/>
      <c r="AHP58" s="34"/>
      <c r="AHQ58" s="34"/>
      <c r="AHR58" s="34"/>
      <c r="AHS58" s="34"/>
      <c r="AHT58" s="34"/>
      <c r="AHU58" s="34"/>
      <c r="AHV58" s="34"/>
      <c r="AHW58" s="34"/>
      <c r="AHX58" s="34"/>
      <c r="AHY58" s="34"/>
      <c r="AHZ58" s="34"/>
      <c r="AIA58" s="34"/>
      <c r="AIB58" s="34"/>
      <c r="AIC58" s="34"/>
      <c r="AID58" s="34"/>
      <c r="AIE58" s="34"/>
      <c r="AIF58" s="34"/>
      <c r="AIG58" s="34"/>
      <c r="AIH58" s="34"/>
      <c r="AII58" s="34"/>
      <c r="AIJ58" s="34"/>
      <c r="AIK58" s="34"/>
      <c r="AIL58" s="34"/>
      <c r="AIM58" s="34"/>
      <c r="AIN58" s="34"/>
      <c r="AIO58" s="34"/>
      <c r="AIP58" s="34"/>
      <c r="AIQ58" s="34"/>
      <c r="AIR58" s="34"/>
      <c r="AIS58" s="34"/>
      <c r="AIT58" s="34"/>
      <c r="AIU58" s="34"/>
      <c r="AIV58" s="34"/>
      <c r="AIW58" s="34"/>
      <c r="AIX58" s="34"/>
      <c r="AIY58" s="34"/>
      <c r="AIZ58" s="34"/>
      <c r="AJA58" s="34"/>
      <c r="AJB58" s="34"/>
      <c r="AJC58" s="34"/>
      <c r="AJD58" s="34"/>
      <c r="AJE58" s="34"/>
      <c r="AJF58" s="34"/>
      <c r="AJG58" s="34"/>
      <c r="AJH58" s="34"/>
      <c r="AJI58" s="34"/>
      <c r="AJJ58" s="34"/>
      <c r="AJK58" s="34"/>
      <c r="AJL58" s="34"/>
      <c r="AJM58" s="34"/>
      <c r="AJN58" s="34"/>
      <c r="AJO58" s="34"/>
      <c r="AJP58" s="34"/>
      <c r="AJQ58" s="34"/>
      <c r="AJR58" s="34"/>
      <c r="AJS58" s="34"/>
      <c r="AJT58" s="34"/>
      <c r="AJU58" s="34"/>
      <c r="AJV58" s="34"/>
      <c r="AJW58" s="34"/>
      <c r="AJX58" s="34"/>
      <c r="AJY58" s="34"/>
      <c r="AJZ58" s="34"/>
      <c r="AKA58" s="34"/>
      <c r="AKB58" s="34"/>
      <c r="AKC58" s="34"/>
      <c r="AKD58" s="34"/>
      <c r="AKE58" s="34"/>
      <c r="AKF58" s="34"/>
      <c r="AKG58" s="34"/>
      <c r="AKH58" s="34"/>
      <c r="AKI58" s="34"/>
      <c r="AKJ58" s="34"/>
      <c r="AKK58" s="34"/>
      <c r="AKL58" s="34"/>
      <c r="AKM58" s="34"/>
      <c r="AKN58" s="34"/>
      <c r="AKO58" s="34"/>
      <c r="AKP58" s="34"/>
      <c r="AKQ58" s="34"/>
      <c r="AKR58" s="34"/>
      <c r="AKS58" s="34"/>
      <c r="AKT58" s="34"/>
      <c r="AKU58" s="34"/>
      <c r="AKV58" s="34"/>
      <c r="AKW58" s="34"/>
      <c r="AKX58" s="34"/>
      <c r="AKY58" s="34"/>
      <c r="AKZ58" s="34"/>
      <c r="ALA58" s="34"/>
      <c r="ALB58" s="34"/>
      <c r="ALC58" s="34"/>
      <c r="ALD58" s="34"/>
      <c r="ALE58" s="34"/>
      <c r="ALF58" s="34"/>
      <c r="ALG58" s="34"/>
      <c r="ALH58" s="34"/>
      <c r="ALI58" s="34"/>
      <c r="ALJ58" s="34"/>
      <c r="ALK58" s="34"/>
      <c r="ALL58" s="34"/>
      <c r="ALM58" s="34"/>
      <c r="ALN58" s="34"/>
      <c r="ALO58" s="34"/>
      <c r="ALP58" s="34"/>
      <c r="ALQ58" s="34"/>
      <c r="ALR58" s="34"/>
      <c r="ALS58" s="34"/>
      <c r="ALT58" s="34"/>
      <c r="ALU58" s="34"/>
      <c r="ALV58" s="34"/>
      <c r="ALW58" s="34"/>
      <c r="ALX58" s="34"/>
      <c r="ALY58" s="34"/>
      <c r="ALZ58" s="34"/>
      <c r="AMA58" s="34"/>
      <c r="AMB58" s="34"/>
      <c r="AMC58" s="34"/>
      <c r="AMD58" s="34"/>
      <c r="AME58" s="34"/>
      <c r="AMF58" s="34"/>
      <c r="AMG58" s="34"/>
      <c r="AMH58" s="34"/>
      <c r="AMI58" s="34"/>
      <c r="AMJ58" s="34"/>
    </row>
    <row r="59" spans="1:1024" s="35" customFormat="1" ht="17.25" customHeight="1">
      <c r="A59" s="41" t="s">
        <v>51</v>
      </c>
      <c r="B59" s="20"/>
      <c r="C59" s="20"/>
      <c r="D59" s="20"/>
      <c r="E59" s="20"/>
      <c r="F59" s="33"/>
      <c r="G59" s="33"/>
      <c r="H59" s="33"/>
      <c r="I59" s="33"/>
      <c r="J59" s="33"/>
      <c r="K59" s="33"/>
      <c r="L59" s="33"/>
      <c r="M59" s="33"/>
      <c r="N59" s="33"/>
      <c r="O59" s="33"/>
      <c r="P59" s="33"/>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4"/>
      <c r="CD59" s="34"/>
      <c r="CE59" s="34"/>
      <c r="CF59" s="34"/>
      <c r="CG59" s="34"/>
      <c r="CH59" s="34"/>
      <c r="CI59" s="34"/>
      <c r="CJ59" s="34"/>
      <c r="CK59" s="34"/>
      <c r="CL59" s="34"/>
      <c r="CM59" s="34"/>
      <c r="CN59" s="34"/>
      <c r="CO59" s="34"/>
      <c r="CP59" s="34"/>
      <c r="CQ59" s="34"/>
      <c r="CR59" s="34"/>
      <c r="CS59" s="34"/>
      <c r="CT59" s="34"/>
      <c r="CU59" s="34"/>
      <c r="CV59" s="34"/>
      <c r="CW59" s="34"/>
      <c r="CX59" s="34"/>
      <c r="CY59" s="34"/>
      <c r="CZ59" s="34"/>
      <c r="DA59" s="34"/>
      <c r="DB59" s="34"/>
      <c r="DC59" s="34"/>
      <c r="DD59" s="34"/>
      <c r="DE59" s="34"/>
      <c r="DF59" s="34"/>
      <c r="DG59" s="34"/>
      <c r="DH59" s="34"/>
      <c r="DI59" s="34"/>
      <c r="DJ59" s="34"/>
      <c r="DK59" s="34"/>
      <c r="DL59" s="34"/>
      <c r="DM59" s="34"/>
      <c r="DN59" s="34"/>
      <c r="DO59" s="34"/>
      <c r="DP59" s="34"/>
      <c r="DQ59" s="34"/>
      <c r="DR59" s="34"/>
      <c r="DS59" s="34"/>
      <c r="DT59" s="34"/>
      <c r="DU59" s="34"/>
      <c r="DV59" s="34"/>
      <c r="DW59" s="34"/>
      <c r="DX59" s="34"/>
      <c r="DY59" s="34"/>
      <c r="DZ59" s="34"/>
      <c r="EA59" s="34"/>
      <c r="EB59" s="34"/>
      <c r="EC59" s="34"/>
      <c r="ED59" s="34"/>
      <c r="EE59" s="34"/>
      <c r="EF59" s="34"/>
      <c r="EG59" s="34"/>
      <c r="EH59" s="34"/>
      <c r="EI59" s="34"/>
      <c r="EJ59" s="34"/>
      <c r="EK59" s="34"/>
      <c r="EL59" s="34"/>
      <c r="EM59" s="34"/>
      <c r="EN59" s="34"/>
      <c r="EO59" s="34"/>
      <c r="EP59" s="34"/>
      <c r="EQ59" s="34"/>
      <c r="ER59" s="34"/>
      <c r="ES59" s="34"/>
      <c r="ET59" s="34"/>
      <c r="EU59" s="34"/>
      <c r="EV59" s="34"/>
      <c r="EW59" s="34"/>
      <c r="EX59" s="34"/>
      <c r="EY59" s="34"/>
      <c r="EZ59" s="34"/>
      <c r="FA59" s="34"/>
      <c r="FB59" s="34"/>
      <c r="FC59" s="34"/>
      <c r="FD59" s="34"/>
      <c r="FE59" s="34"/>
      <c r="FF59" s="34"/>
      <c r="FG59" s="34"/>
      <c r="FH59" s="34"/>
      <c r="FI59" s="34"/>
      <c r="FJ59" s="34"/>
      <c r="FK59" s="34"/>
      <c r="FL59" s="34"/>
      <c r="FM59" s="34"/>
      <c r="FN59" s="34"/>
      <c r="FO59" s="34"/>
      <c r="FP59" s="34"/>
      <c r="FQ59" s="34"/>
      <c r="FR59" s="34"/>
      <c r="FS59" s="34"/>
      <c r="FT59" s="34"/>
      <c r="FU59" s="34"/>
      <c r="FV59" s="34"/>
      <c r="FW59" s="34"/>
      <c r="FX59" s="34"/>
      <c r="FY59" s="34"/>
      <c r="FZ59" s="34"/>
      <c r="GA59" s="34"/>
      <c r="GB59" s="34"/>
      <c r="GC59" s="34"/>
      <c r="GD59" s="34"/>
      <c r="GE59" s="34"/>
      <c r="GF59" s="34"/>
      <c r="GG59" s="34"/>
      <c r="GH59" s="34"/>
      <c r="GI59" s="34"/>
      <c r="GJ59" s="34"/>
      <c r="GK59" s="34"/>
      <c r="GL59" s="34"/>
      <c r="GM59" s="34"/>
      <c r="GN59" s="34"/>
      <c r="GO59" s="34"/>
      <c r="GP59" s="34"/>
      <c r="GQ59" s="34"/>
      <c r="GR59" s="34"/>
      <c r="GS59" s="34"/>
      <c r="GT59" s="34"/>
      <c r="GU59" s="34"/>
      <c r="GV59" s="34"/>
      <c r="GW59" s="34"/>
      <c r="GX59" s="34"/>
      <c r="GY59" s="34"/>
      <c r="GZ59" s="34"/>
      <c r="HA59" s="34"/>
      <c r="HB59" s="34"/>
      <c r="HC59" s="34"/>
      <c r="HD59" s="34"/>
      <c r="HE59" s="34"/>
      <c r="HF59" s="34"/>
      <c r="HG59" s="34"/>
      <c r="HH59" s="34"/>
      <c r="HI59" s="34"/>
      <c r="HJ59" s="34"/>
      <c r="HK59" s="34"/>
      <c r="HL59" s="34"/>
      <c r="HM59" s="34"/>
      <c r="HN59" s="34"/>
      <c r="HO59" s="34"/>
      <c r="HP59" s="34"/>
      <c r="HQ59" s="34"/>
      <c r="HR59" s="34"/>
      <c r="HS59" s="34"/>
      <c r="HT59" s="34"/>
      <c r="HU59" s="34"/>
      <c r="HV59" s="34"/>
      <c r="HW59" s="34"/>
      <c r="HX59" s="34"/>
      <c r="HY59" s="34"/>
      <c r="HZ59" s="34"/>
      <c r="IA59" s="34"/>
      <c r="IB59" s="34"/>
      <c r="IC59" s="34"/>
      <c r="ID59" s="34"/>
      <c r="IE59" s="34"/>
      <c r="IF59" s="34"/>
      <c r="IG59" s="34"/>
      <c r="IH59" s="34"/>
      <c r="II59" s="34"/>
      <c r="IJ59" s="34"/>
      <c r="IK59" s="34"/>
      <c r="IL59" s="34"/>
      <c r="IM59" s="34"/>
      <c r="IN59" s="34"/>
      <c r="IO59" s="34"/>
      <c r="IP59" s="34"/>
      <c r="IQ59" s="34"/>
      <c r="IR59" s="34"/>
      <c r="IS59" s="34"/>
      <c r="IT59" s="34"/>
      <c r="IU59" s="34"/>
      <c r="IV59" s="34"/>
      <c r="IW59" s="34"/>
      <c r="IX59" s="34"/>
      <c r="IY59" s="34"/>
      <c r="IZ59" s="34"/>
      <c r="JA59" s="34"/>
      <c r="JB59" s="34"/>
      <c r="JC59" s="34"/>
      <c r="JD59" s="34"/>
      <c r="JE59" s="34"/>
      <c r="JF59" s="34"/>
      <c r="JG59" s="34"/>
      <c r="JH59" s="34"/>
      <c r="JI59" s="34"/>
      <c r="JJ59" s="34"/>
      <c r="JK59" s="34"/>
      <c r="JL59" s="34"/>
      <c r="JM59" s="34"/>
      <c r="JN59" s="34"/>
      <c r="JO59" s="34"/>
      <c r="JP59" s="34"/>
      <c r="JQ59" s="34"/>
      <c r="JR59" s="34"/>
      <c r="JS59" s="34"/>
      <c r="JT59" s="34"/>
      <c r="JU59" s="34"/>
      <c r="JV59" s="34"/>
      <c r="JW59" s="34"/>
      <c r="JX59" s="34"/>
      <c r="JY59" s="34"/>
      <c r="JZ59" s="34"/>
      <c r="KA59" s="34"/>
      <c r="KB59" s="34"/>
      <c r="KC59" s="34"/>
      <c r="KD59" s="34"/>
      <c r="KE59" s="34"/>
      <c r="KF59" s="34"/>
      <c r="KG59" s="34"/>
      <c r="KH59" s="34"/>
      <c r="KI59" s="34"/>
      <c r="KJ59" s="34"/>
      <c r="KK59" s="34"/>
      <c r="KL59" s="34"/>
      <c r="KM59" s="34"/>
      <c r="KN59" s="34"/>
      <c r="KO59" s="34"/>
      <c r="KP59" s="34"/>
      <c r="KQ59" s="34"/>
      <c r="KR59" s="34"/>
      <c r="KS59" s="34"/>
      <c r="KT59" s="34"/>
      <c r="KU59" s="34"/>
      <c r="KV59" s="34"/>
      <c r="KW59" s="34"/>
      <c r="KX59" s="34"/>
      <c r="KY59" s="34"/>
      <c r="KZ59" s="34"/>
      <c r="LA59" s="34"/>
      <c r="LB59" s="34"/>
      <c r="LC59" s="34"/>
      <c r="LD59" s="34"/>
      <c r="LE59" s="34"/>
      <c r="LF59" s="34"/>
      <c r="LG59" s="34"/>
      <c r="LH59" s="34"/>
      <c r="LI59" s="34"/>
      <c r="LJ59" s="34"/>
      <c r="LK59" s="34"/>
      <c r="LL59" s="34"/>
      <c r="LM59" s="34"/>
      <c r="LN59" s="34"/>
      <c r="LO59" s="34"/>
      <c r="LP59" s="34"/>
      <c r="LQ59" s="34"/>
      <c r="LR59" s="34"/>
      <c r="LS59" s="34"/>
      <c r="LT59" s="34"/>
      <c r="LU59" s="34"/>
      <c r="LV59" s="34"/>
      <c r="LW59" s="34"/>
      <c r="LX59" s="34"/>
      <c r="LY59" s="34"/>
      <c r="LZ59" s="34"/>
      <c r="MA59" s="34"/>
      <c r="MB59" s="34"/>
      <c r="MC59" s="34"/>
      <c r="MD59" s="34"/>
      <c r="ME59" s="34"/>
      <c r="MF59" s="34"/>
      <c r="MG59" s="34"/>
      <c r="MH59" s="34"/>
      <c r="MI59" s="34"/>
      <c r="MJ59" s="34"/>
      <c r="MK59" s="34"/>
      <c r="ML59" s="34"/>
      <c r="MM59" s="34"/>
      <c r="MN59" s="34"/>
      <c r="MO59" s="34"/>
      <c r="MP59" s="34"/>
      <c r="MQ59" s="34"/>
      <c r="MR59" s="34"/>
      <c r="MS59" s="34"/>
      <c r="MT59" s="34"/>
      <c r="MU59" s="34"/>
      <c r="MV59" s="34"/>
      <c r="MW59" s="34"/>
      <c r="MX59" s="34"/>
      <c r="MY59" s="34"/>
      <c r="MZ59" s="34"/>
      <c r="NA59" s="34"/>
      <c r="NB59" s="34"/>
      <c r="NC59" s="34"/>
      <c r="ND59" s="34"/>
      <c r="NE59" s="34"/>
      <c r="NF59" s="34"/>
      <c r="NG59" s="34"/>
      <c r="NH59" s="34"/>
      <c r="NI59" s="34"/>
      <c r="NJ59" s="34"/>
      <c r="NK59" s="34"/>
      <c r="NL59" s="34"/>
      <c r="NM59" s="34"/>
      <c r="NN59" s="34"/>
      <c r="NO59" s="34"/>
      <c r="NP59" s="34"/>
      <c r="NQ59" s="34"/>
      <c r="NR59" s="34"/>
      <c r="NS59" s="34"/>
      <c r="NT59" s="34"/>
      <c r="NU59" s="34"/>
      <c r="NV59" s="34"/>
      <c r="NW59" s="34"/>
      <c r="NX59" s="34"/>
      <c r="NY59" s="34"/>
      <c r="NZ59" s="34"/>
      <c r="OA59" s="34"/>
      <c r="OB59" s="34"/>
      <c r="OC59" s="34"/>
      <c r="OD59" s="34"/>
      <c r="OE59" s="34"/>
      <c r="OF59" s="34"/>
      <c r="OG59" s="34"/>
      <c r="OH59" s="34"/>
      <c r="OI59" s="34"/>
      <c r="OJ59" s="34"/>
      <c r="OK59" s="34"/>
      <c r="OL59" s="34"/>
      <c r="OM59" s="34"/>
      <c r="ON59" s="34"/>
      <c r="OO59" s="34"/>
      <c r="OP59" s="34"/>
      <c r="OQ59" s="34"/>
      <c r="OR59" s="34"/>
      <c r="OS59" s="34"/>
      <c r="OT59" s="34"/>
      <c r="OU59" s="34"/>
      <c r="OV59" s="34"/>
      <c r="OW59" s="34"/>
      <c r="OX59" s="34"/>
      <c r="OY59" s="34"/>
      <c r="OZ59" s="34"/>
      <c r="PA59" s="34"/>
      <c r="PB59" s="34"/>
      <c r="PC59" s="34"/>
      <c r="PD59" s="34"/>
      <c r="PE59" s="34"/>
      <c r="PF59" s="34"/>
      <c r="PG59" s="34"/>
      <c r="PH59" s="34"/>
      <c r="PI59" s="34"/>
      <c r="PJ59" s="34"/>
      <c r="PK59" s="34"/>
      <c r="PL59" s="34"/>
      <c r="PM59" s="34"/>
      <c r="PN59" s="34"/>
      <c r="PO59" s="34"/>
      <c r="PP59" s="34"/>
      <c r="PQ59" s="34"/>
      <c r="PR59" s="34"/>
      <c r="PS59" s="34"/>
      <c r="PT59" s="34"/>
      <c r="PU59" s="34"/>
      <c r="PV59" s="34"/>
      <c r="PW59" s="34"/>
      <c r="PX59" s="34"/>
      <c r="PY59" s="34"/>
      <c r="PZ59" s="34"/>
      <c r="QA59" s="34"/>
      <c r="QB59" s="34"/>
      <c r="QC59" s="34"/>
      <c r="QD59" s="34"/>
      <c r="QE59" s="34"/>
      <c r="QF59" s="34"/>
      <c r="QG59" s="34"/>
      <c r="QH59" s="34"/>
      <c r="QI59" s="34"/>
      <c r="QJ59" s="34"/>
      <c r="QK59" s="34"/>
      <c r="QL59" s="34"/>
      <c r="QM59" s="34"/>
      <c r="QN59" s="34"/>
      <c r="QO59" s="34"/>
      <c r="QP59" s="34"/>
      <c r="QQ59" s="34"/>
      <c r="QR59" s="34"/>
      <c r="QS59" s="34"/>
      <c r="QT59" s="34"/>
      <c r="QU59" s="34"/>
      <c r="QV59" s="34"/>
      <c r="QW59" s="34"/>
      <c r="QX59" s="34"/>
      <c r="QY59" s="34"/>
      <c r="QZ59" s="34"/>
      <c r="RA59" s="34"/>
      <c r="RB59" s="34"/>
      <c r="RC59" s="34"/>
      <c r="RD59" s="34"/>
      <c r="RE59" s="34"/>
      <c r="RF59" s="34"/>
      <c r="RG59" s="34"/>
      <c r="RH59" s="34"/>
      <c r="RI59" s="34"/>
      <c r="RJ59" s="34"/>
      <c r="RK59" s="34"/>
      <c r="RL59" s="34"/>
      <c r="RM59" s="34"/>
      <c r="RN59" s="34"/>
      <c r="RO59" s="34"/>
      <c r="RP59" s="34"/>
      <c r="RQ59" s="34"/>
      <c r="RR59" s="34"/>
      <c r="RS59" s="34"/>
      <c r="RT59" s="34"/>
      <c r="RU59" s="34"/>
      <c r="RV59" s="34"/>
      <c r="RW59" s="34"/>
      <c r="RX59" s="34"/>
      <c r="RY59" s="34"/>
      <c r="RZ59" s="34"/>
      <c r="SA59" s="34"/>
      <c r="SB59" s="34"/>
      <c r="SC59" s="34"/>
      <c r="SD59" s="34"/>
      <c r="SE59" s="34"/>
      <c r="SF59" s="34"/>
      <c r="SG59" s="34"/>
      <c r="SH59" s="34"/>
      <c r="SI59" s="34"/>
      <c r="SJ59" s="34"/>
      <c r="SK59" s="34"/>
      <c r="SL59" s="34"/>
      <c r="SM59" s="34"/>
      <c r="SN59" s="34"/>
      <c r="SO59" s="34"/>
      <c r="SP59" s="34"/>
      <c r="SQ59" s="34"/>
      <c r="SR59" s="34"/>
      <c r="SS59" s="34"/>
      <c r="ST59" s="34"/>
      <c r="SU59" s="34"/>
      <c r="SV59" s="34"/>
      <c r="SW59" s="34"/>
      <c r="SX59" s="34"/>
      <c r="SY59" s="34"/>
      <c r="SZ59" s="34"/>
      <c r="TA59" s="34"/>
      <c r="TB59" s="34"/>
      <c r="TC59" s="34"/>
      <c r="TD59" s="34"/>
      <c r="TE59" s="34"/>
      <c r="TF59" s="34"/>
      <c r="TG59" s="34"/>
      <c r="TH59" s="34"/>
      <c r="TI59" s="34"/>
      <c r="TJ59" s="34"/>
      <c r="TK59" s="34"/>
      <c r="TL59" s="34"/>
      <c r="TM59" s="34"/>
      <c r="TN59" s="34"/>
      <c r="TO59" s="34"/>
      <c r="TP59" s="34"/>
      <c r="TQ59" s="34"/>
      <c r="TR59" s="34"/>
      <c r="TS59" s="34"/>
      <c r="TT59" s="34"/>
      <c r="TU59" s="34"/>
      <c r="TV59" s="34"/>
      <c r="TW59" s="34"/>
      <c r="TX59" s="34"/>
      <c r="TY59" s="34"/>
      <c r="TZ59" s="34"/>
      <c r="UA59" s="34"/>
      <c r="UB59" s="34"/>
      <c r="UC59" s="34"/>
      <c r="UD59" s="34"/>
      <c r="UE59" s="34"/>
      <c r="UF59" s="34"/>
      <c r="UG59" s="34"/>
      <c r="UH59" s="34"/>
      <c r="UI59" s="34"/>
      <c r="UJ59" s="34"/>
      <c r="UK59" s="34"/>
      <c r="UL59" s="34"/>
      <c r="UM59" s="34"/>
      <c r="UN59" s="34"/>
      <c r="UO59" s="34"/>
      <c r="UP59" s="34"/>
      <c r="UQ59" s="34"/>
      <c r="UR59" s="34"/>
      <c r="US59" s="34"/>
      <c r="UT59" s="34"/>
      <c r="UU59" s="34"/>
      <c r="UV59" s="34"/>
      <c r="UW59" s="34"/>
      <c r="UX59" s="34"/>
      <c r="UY59" s="34"/>
      <c r="UZ59" s="34"/>
      <c r="VA59" s="34"/>
      <c r="VB59" s="34"/>
      <c r="VC59" s="34"/>
      <c r="VD59" s="34"/>
      <c r="VE59" s="34"/>
      <c r="VF59" s="34"/>
      <c r="VG59" s="34"/>
      <c r="VH59" s="34"/>
      <c r="VI59" s="34"/>
      <c r="VJ59" s="34"/>
      <c r="VK59" s="34"/>
      <c r="VL59" s="34"/>
      <c r="VM59" s="34"/>
      <c r="VN59" s="34"/>
      <c r="VO59" s="34"/>
      <c r="VP59" s="34"/>
      <c r="VQ59" s="34"/>
      <c r="VR59" s="34"/>
      <c r="VS59" s="34"/>
      <c r="VT59" s="34"/>
      <c r="VU59" s="34"/>
      <c r="VV59" s="34"/>
      <c r="VW59" s="34"/>
      <c r="VX59" s="34"/>
      <c r="VY59" s="34"/>
      <c r="VZ59" s="34"/>
      <c r="WA59" s="34"/>
      <c r="WB59" s="34"/>
      <c r="WC59" s="34"/>
      <c r="WD59" s="34"/>
      <c r="WE59" s="34"/>
      <c r="WF59" s="34"/>
      <c r="WG59" s="34"/>
      <c r="WH59" s="34"/>
      <c r="WI59" s="34"/>
      <c r="WJ59" s="34"/>
      <c r="WK59" s="34"/>
      <c r="WL59" s="34"/>
      <c r="WM59" s="34"/>
      <c r="WN59" s="34"/>
      <c r="WO59" s="34"/>
      <c r="WP59" s="34"/>
      <c r="WQ59" s="34"/>
      <c r="WR59" s="34"/>
      <c r="WS59" s="34"/>
      <c r="WT59" s="34"/>
      <c r="WU59" s="34"/>
      <c r="WV59" s="34"/>
      <c r="WW59" s="34"/>
      <c r="WX59" s="34"/>
      <c r="WY59" s="34"/>
      <c r="WZ59" s="34"/>
      <c r="XA59" s="34"/>
      <c r="XB59" s="34"/>
      <c r="XC59" s="34"/>
      <c r="XD59" s="34"/>
      <c r="XE59" s="34"/>
      <c r="XF59" s="34"/>
      <c r="XG59" s="34"/>
      <c r="XH59" s="34"/>
      <c r="XI59" s="34"/>
      <c r="XJ59" s="34"/>
      <c r="XK59" s="34"/>
      <c r="XL59" s="34"/>
      <c r="XM59" s="34"/>
      <c r="XN59" s="34"/>
      <c r="XO59" s="34"/>
      <c r="XP59" s="34"/>
      <c r="XQ59" s="34"/>
      <c r="XR59" s="34"/>
      <c r="XS59" s="34"/>
      <c r="XT59" s="34"/>
      <c r="XU59" s="34"/>
      <c r="XV59" s="34"/>
      <c r="XW59" s="34"/>
      <c r="XX59" s="34"/>
      <c r="XY59" s="34"/>
      <c r="XZ59" s="34"/>
      <c r="YA59" s="34"/>
      <c r="YB59" s="34"/>
      <c r="YC59" s="34"/>
      <c r="YD59" s="34"/>
      <c r="YE59" s="34"/>
      <c r="YF59" s="34"/>
      <c r="YG59" s="34"/>
      <c r="YH59" s="34"/>
      <c r="YI59" s="34"/>
      <c r="YJ59" s="34"/>
      <c r="YK59" s="34"/>
      <c r="YL59" s="34"/>
      <c r="YM59" s="34"/>
      <c r="YN59" s="34"/>
      <c r="YO59" s="34"/>
      <c r="YP59" s="34"/>
      <c r="YQ59" s="34"/>
      <c r="YR59" s="34"/>
      <c r="YS59" s="34"/>
      <c r="YT59" s="34"/>
      <c r="YU59" s="34"/>
      <c r="YV59" s="34"/>
      <c r="YW59" s="34"/>
      <c r="YX59" s="34"/>
      <c r="YY59" s="34"/>
      <c r="YZ59" s="34"/>
      <c r="ZA59" s="34"/>
      <c r="ZB59" s="34"/>
      <c r="ZC59" s="34"/>
      <c r="ZD59" s="34"/>
      <c r="ZE59" s="34"/>
      <c r="ZF59" s="34"/>
      <c r="ZG59" s="34"/>
      <c r="ZH59" s="34"/>
      <c r="ZI59" s="34"/>
      <c r="ZJ59" s="34"/>
      <c r="ZK59" s="34"/>
      <c r="ZL59" s="34"/>
      <c r="ZM59" s="34"/>
      <c r="ZN59" s="34"/>
      <c r="ZO59" s="34"/>
      <c r="ZP59" s="34"/>
      <c r="ZQ59" s="34"/>
      <c r="ZR59" s="34"/>
      <c r="ZS59" s="34"/>
      <c r="ZT59" s="34"/>
      <c r="ZU59" s="34"/>
      <c r="ZV59" s="34"/>
      <c r="ZW59" s="34"/>
      <c r="ZX59" s="34"/>
      <c r="ZY59" s="34"/>
      <c r="ZZ59" s="34"/>
      <c r="AAA59" s="34"/>
      <c r="AAB59" s="34"/>
      <c r="AAC59" s="34"/>
      <c r="AAD59" s="34"/>
      <c r="AAE59" s="34"/>
      <c r="AAF59" s="34"/>
      <c r="AAG59" s="34"/>
      <c r="AAH59" s="34"/>
      <c r="AAI59" s="34"/>
      <c r="AAJ59" s="34"/>
      <c r="AAK59" s="34"/>
      <c r="AAL59" s="34"/>
      <c r="AAM59" s="34"/>
      <c r="AAN59" s="34"/>
      <c r="AAO59" s="34"/>
      <c r="AAP59" s="34"/>
      <c r="AAQ59" s="34"/>
      <c r="AAR59" s="34"/>
      <c r="AAS59" s="34"/>
      <c r="AAT59" s="34"/>
      <c r="AAU59" s="34"/>
      <c r="AAV59" s="34"/>
      <c r="AAW59" s="34"/>
      <c r="AAX59" s="34"/>
      <c r="AAY59" s="34"/>
      <c r="AAZ59" s="34"/>
      <c r="ABA59" s="34"/>
      <c r="ABB59" s="34"/>
      <c r="ABC59" s="34"/>
      <c r="ABD59" s="34"/>
      <c r="ABE59" s="34"/>
      <c r="ABF59" s="34"/>
      <c r="ABG59" s="34"/>
      <c r="ABH59" s="34"/>
      <c r="ABI59" s="34"/>
      <c r="ABJ59" s="34"/>
      <c r="ABK59" s="34"/>
      <c r="ABL59" s="34"/>
      <c r="ABM59" s="34"/>
      <c r="ABN59" s="34"/>
      <c r="ABO59" s="34"/>
      <c r="ABP59" s="34"/>
      <c r="ABQ59" s="34"/>
      <c r="ABR59" s="34"/>
      <c r="ABS59" s="34"/>
      <c r="ABT59" s="34"/>
      <c r="ABU59" s="34"/>
      <c r="ABV59" s="34"/>
      <c r="ABW59" s="34"/>
      <c r="ABX59" s="34"/>
      <c r="ABY59" s="34"/>
      <c r="ABZ59" s="34"/>
      <c r="ACA59" s="34"/>
      <c r="ACB59" s="34"/>
      <c r="ACC59" s="34"/>
      <c r="ACD59" s="34"/>
      <c r="ACE59" s="34"/>
      <c r="ACF59" s="34"/>
      <c r="ACG59" s="34"/>
      <c r="ACH59" s="34"/>
      <c r="ACI59" s="34"/>
      <c r="ACJ59" s="34"/>
      <c r="ACK59" s="34"/>
      <c r="ACL59" s="34"/>
      <c r="ACM59" s="34"/>
      <c r="ACN59" s="34"/>
      <c r="ACO59" s="34"/>
      <c r="ACP59" s="34"/>
      <c r="ACQ59" s="34"/>
      <c r="ACR59" s="34"/>
      <c r="ACS59" s="34"/>
      <c r="ACT59" s="34"/>
      <c r="ACU59" s="34"/>
      <c r="ACV59" s="34"/>
      <c r="ACW59" s="34"/>
      <c r="ACX59" s="34"/>
      <c r="ACY59" s="34"/>
      <c r="ACZ59" s="34"/>
      <c r="ADA59" s="34"/>
      <c r="ADB59" s="34"/>
      <c r="ADC59" s="34"/>
      <c r="ADD59" s="34"/>
      <c r="ADE59" s="34"/>
      <c r="ADF59" s="34"/>
      <c r="ADG59" s="34"/>
      <c r="ADH59" s="34"/>
      <c r="ADI59" s="34"/>
      <c r="ADJ59" s="34"/>
      <c r="ADK59" s="34"/>
      <c r="ADL59" s="34"/>
      <c r="ADM59" s="34"/>
      <c r="ADN59" s="34"/>
      <c r="ADO59" s="34"/>
      <c r="ADP59" s="34"/>
      <c r="ADQ59" s="34"/>
      <c r="ADR59" s="34"/>
      <c r="ADS59" s="34"/>
      <c r="ADT59" s="34"/>
      <c r="ADU59" s="34"/>
      <c r="ADV59" s="34"/>
      <c r="ADW59" s="34"/>
      <c r="ADX59" s="34"/>
      <c r="ADY59" s="34"/>
      <c r="ADZ59" s="34"/>
      <c r="AEA59" s="34"/>
      <c r="AEB59" s="34"/>
      <c r="AEC59" s="34"/>
      <c r="AED59" s="34"/>
      <c r="AEE59" s="34"/>
      <c r="AEF59" s="34"/>
      <c r="AEG59" s="34"/>
      <c r="AEH59" s="34"/>
      <c r="AEI59" s="34"/>
      <c r="AEJ59" s="34"/>
      <c r="AEK59" s="34"/>
      <c r="AEL59" s="34"/>
      <c r="AEM59" s="34"/>
      <c r="AEN59" s="34"/>
      <c r="AEO59" s="34"/>
      <c r="AEP59" s="34"/>
      <c r="AEQ59" s="34"/>
      <c r="AER59" s="34"/>
      <c r="AES59" s="34"/>
      <c r="AET59" s="34"/>
      <c r="AEU59" s="34"/>
      <c r="AEV59" s="34"/>
      <c r="AEW59" s="34"/>
      <c r="AEX59" s="34"/>
      <c r="AEY59" s="34"/>
      <c r="AEZ59" s="34"/>
      <c r="AFA59" s="34"/>
      <c r="AFB59" s="34"/>
      <c r="AFC59" s="34"/>
      <c r="AFD59" s="34"/>
      <c r="AFE59" s="34"/>
      <c r="AFF59" s="34"/>
      <c r="AFG59" s="34"/>
      <c r="AFH59" s="34"/>
      <c r="AFI59" s="34"/>
      <c r="AFJ59" s="34"/>
      <c r="AFK59" s="34"/>
      <c r="AFL59" s="34"/>
      <c r="AFM59" s="34"/>
      <c r="AFN59" s="34"/>
      <c r="AFO59" s="34"/>
      <c r="AFP59" s="34"/>
      <c r="AFQ59" s="34"/>
      <c r="AFR59" s="34"/>
      <c r="AFS59" s="34"/>
      <c r="AFT59" s="34"/>
      <c r="AFU59" s="34"/>
      <c r="AFV59" s="34"/>
      <c r="AFW59" s="34"/>
      <c r="AFX59" s="34"/>
      <c r="AFY59" s="34"/>
      <c r="AFZ59" s="34"/>
      <c r="AGA59" s="34"/>
      <c r="AGB59" s="34"/>
      <c r="AGC59" s="34"/>
      <c r="AGD59" s="34"/>
      <c r="AGE59" s="34"/>
      <c r="AGF59" s="34"/>
      <c r="AGG59" s="34"/>
      <c r="AGH59" s="34"/>
      <c r="AGI59" s="34"/>
      <c r="AGJ59" s="34"/>
      <c r="AGK59" s="34"/>
      <c r="AGL59" s="34"/>
      <c r="AGM59" s="34"/>
      <c r="AGN59" s="34"/>
      <c r="AGO59" s="34"/>
      <c r="AGP59" s="34"/>
      <c r="AGQ59" s="34"/>
      <c r="AGR59" s="34"/>
      <c r="AGS59" s="34"/>
      <c r="AGT59" s="34"/>
      <c r="AGU59" s="34"/>
      <c r="AGV59" s="34"/>
      <c r="AGW59" s="34"/>
      <c r="AGX59" s="34"/>
      <c r="AGY59" s="34"/>
      <c r="AGZ59" s="34"/>
      <c r="AHA59" s="34"/>
      <c r="AHB59" s="34"/>
      <c r="AHC59" s="34"/>
      <c r="AHD59" s="34"/>
      <c r="AHE59" s="34"/>
      <c r="AHF59" s="34"/>
      <c r="AHG59" s="34"/>
      <c r="AHH59" s="34"/>
      <c r="AHI59" s="34"/>
      <c r="AHJ59" s="34"/>
      <c r="AHK59" s="34"/>
      <c r="AHL59" s="34"/>
      <c r="AHM59" s="34"/>
      <c r="AHN59" s="34"/>
      <c r="AHO59" s="34"/>
      <c r="AHP59" s="34"/>
      <c r="AHQ59" s="34"/>
      <c r="AHR59" s="34"/>
      <c r="AHS59" s="34"/>
      <c r="AHT59" s="34"/>
      <c r="AHU59" s="34"/>
      <c r="AHV59" s="34"/>
      <c r="AHW59" s="34"/>
      <c r="AHX59" s="34"/>
      <c r="AHY59" s="34"/>
      <c r="AHZ59" s="34"/>
      <c r="AIA59" s="34"/>
      <c r="AIB59" s="34"/>
      <c r="AIC59" s="34"/>
      <c r="AID59" s="34"/>
      <c r="AIE59" s="34"/>
      <c r="AIF59" s="34"/>
      <c r="AIG59" s="34"/>
      <c r="AIH59" s="34"/>
      <c r="AII59" s="34"/>
      <c r="AIJ59" s="34"/>
      <c r="AIK59" s="34"/>
      <c r="AIL59" s="34"/>
      <c r="AIM59" s="34"/>
      <c r="AIN59" s="34"/>
      <c r="AIO59" s="34"/>
      <c r="AIP59" s="34"/>
      <c r="AIQ59" s="34"/>
      <c r="AIR59" s="34"/>
      <c r="AIS59" s="34"/>
      <c r="AIT59" s="34"/>
      <c r="AIU59" s="34"/>
      <c r="AIV59" s="34"/>
      <c r="AIW59" s="34"/>
      <c r="AIX59" s="34"/>
      <c r="AIY59" s="34"/>
      <c r="AIZ59" s="34"/>
      <c r="AJA59" s="34"/>
      <c r="AJB59" s="34"/>
      <c r="AJC59" s="34"/>
      <c r="AJD59" s="34"/>
      <c r="AJE59" s="34"/>
      <c r="AJF59" s="34"/>
      <c r="AJG59" s="34"/>
      <c r="AJH59" s="34"/>
      <c r="AJI59" s="34"/>
      <c r="AJJ59" s="34"/>
      <c r="AJK59" s="34"/>
      <c r="AJL59" s="34"/>
      <c r="AJM59" s="34"/>
      <c r="AJN59" s="34"/>
      <c r="AJO59" s="34"/>
      <c r="AJP59" s="34"/>
      <c r="AJQ59" s="34"/>
      <c r="AJR59" s="34"/>
      <c r="AJS59" s="34"/>
      <c r="AJT59" s="34"/>
      <c r="AJU59" s="34"/>
      <c r="AJV59" s="34"/>
      <c r="AJW59" s="34"/>
      <c r="AJX59" s="34"/>
      <c r="AJY59" s="34"/>
      <c r="AJZ59" s="34"/>
      <c r="AKA59" s="34"/>
      <c r="AKB59" s="34"/>
      <c r="AKC59" s="34"/>
      <c r="AKD59" s="34"/>
      <c r="AKE59" s="34"/>
      <c r="AKF59" s="34"/>
      <c r="AKG59" s="34"/>
      <c r="AKH59" s="34"/>
      <c r="AKI59" s="34"/>
      <c r="AKJ59" s="34"/>
      <c r="AKK59" s="34"/>
      <c r="AKL59" s="34"/>
      <c r="AKM59" s="34"/>
      <c r="AKN59" s="34"/>
      <c r="AKO59" s="34"/>
      <c r="AKP59" s="34"/>
      <c r="AKQ59" s="34"/>
      <c r="AKR59" s="34"/>
      <c r="AKS59" s="34"/>
      <c r="AKT59" s="34"/>
      <c r="AKU59" s="34"/>
      <c r="AKV59" s="34"/>
      <c r="AKW59" s="34"/>
      <c r="AKX59" s="34"/>
      <c r="AKY59" s="34"/>
      <c r="AKZ59" s="34"/>
      <c r="ALA59" s="34"/>
      <c r="ALB59" s="34"/>
      <c r="ALC59" s="34"/>
      <c r="ALD59" s="34"/>
      <c r="ALE59" s="34"/>
      <c r="ALF59" s="34"/>
      <c r="ALG59" s="34"/>
      <c r="ALH59" s="34"/>
      <c r="ALI59" s="34"/>
      <c r="ALJ59" s="34"/>
      <c r="ALK59" s="34"/>
      <c r="ALL59" s="34"/>
      <c r="ALM59" s="34"/>
      <c r="ALN59" s="34"/>
      <c r="ALO59" s="34"/>
      <c r="ALP59" s="34"/>
      <c r="ALQ59" s="34"/>
      <c r="ALR59" s="34"/>
      <c r="ALS59" s="34"/>
      <c r="ALT59" s="34"/>
      <c r="ALU59" s="34"/>
      <c r="ALV59" s="34"/>
      <c r="ALW59" s="34"/>
      <c r="ALX59" s="34"/>
      <c r="ALY59" s="34"/>
      <c r="ALZ59" s="34"/>
      <c r="AMA59" s="34"/>
      <c r="AMB59" s="34"/>
      <c r="AMC59" s="34"/>
      <c r="AMD59" s="34"/>
      <c r="AME59" s="34"/>
      <c r="AMF59" s="34"/>
      <c r="AMG59" s="34"/>
      <c r="AMH59" s="34"/>
      <c r="AMI59" s="34"/>
      <c r="AMJ59" s="34"/>
    </row>
    <row r="60" spans="1:1024" s="34" customFormat="1" ht="159" customHeight="1">
      <c r="A60" s="308" t="s">
        <v>52</v>
      </c>
      <c r="B60" s="308"/>
      <c r="C60" s="2"/>
      <c r="D60" s="319"/>
      <c r="E60" s="319"/>
      <c r="F60" s="319"/>
      <c r="G60" s="319"/>
      <c r="H60" s="319"/>
      <c r="I60" s="319"/>
      <c r="J60" s="319"/>
      <c r="K60" s="319"/>
      <c r="L60" s="319"/>
      <c r="M60" s="319"/>
      <c r="N60" s="319"/>
      <c r="O60" s="319"/>
      <c r="P60" s="319"/>
      <c r="Q60" s="319"/>
      <c r="R60" s="319"/>
      <c r="S60" s="319"/>
      <c r="T60" s="319"/>
      <c r="U60" s="319"/>
      <c r="V60" s="319"/>
      <c r="W60" s="319"/>
      <c r="X60" s="319"/>
      <c r="Y60" s="319"/>
      <c r="Z60" s="319"/>
      <c r="AA60" s="319"/>
      <c r="AB60" s="319"/>
      <c r="AC60" s="319"/>
      <c r="AD60" s="319"/>
      <c r="AE60" s="319"/>
      <c r="AF60" s="319"/>
      <c r="AG60" s="319"/>
      <c r="AH60" s="319"/>
      <c r="AI60" s="319"/>
      <c r="AJ60" s="319"/>
      <c r="AK60" s="319"/>
      <c r="AL60" s="319"/>
      <c r="AM60" s="319"/>
      <c r="AN60" s="319"/>
      <c r="AO60" s="319"/>
      <c r="AP60" s="319"/>
      <c r="AQ60" s="319"/>
      <c r="AR60" s="319"/>
      <c r="AS60" s="319"/>
      <c r="AT60" s="319"/>
      <c r="AU60" s="319"/>
      <c r="AV60" s="319"/>
      <c r="AW60" s="319"/>
      <c r="AX60" s="319"/>
      <c r="AY60" s="319"/>
      <c r="AZ60" s="319"/>
      <c r="BA60" s="319"/>
      <c r="BB60" s="319"/>
      <c r="BC60" s="319"/>
      <c r="BD60" s="319"/>
      <c r="BE60" s="319"/>
      <c r="BF60" s="319"/>
      <c r="BG60" s="319"/>
      <c r="BH60" s="319"/>
      <c r="BI60" s="319"/>
      <c r="BJ60" s="319"/>
      <c r="BK60" s="319"/>
      <c r="BL60" s="319"/>
      <c r="BM60" s="319"/>
      <c r="BN60" s="319"/>
      <c r="BO60" s="319"/>
      <c r="BP60" s="319"/>
      <c r="BQ60" s="319"/>
      <c r="BR60" s="319"/>
      <c r="BS60" s="319"/>
      <c r="BT60" s="319"/>
      <c r="BU60" s="319"/>
      <c r="BV60" s="319"/>
      <c r="BW60" s="319"/>
      <c r="BX60" s="319"/>
      <c r="BY60" s="319"/>
      <c r="BZ60" s="319"/>
      <c r="CA60" s="319"/>
      <c r="CB60" s="319"/>
      <c r="CC60" s="319"/>
      <c r="CD60" s="319"/>
      <c r="CE60" s="319"/>
      <c r="CF60" s="319"/>
      <c r="CG60" s="319"/>
      <c r="CH60" s="319"/>
      <c r="CI60" s="319"/>
      <c r="CJ60" s="319"/>
      <c r="CK60" s="319"/>
      <c r="CL60" s="319"/>
      <c r="CM60" s="319"/>
      <c r="CN60" s="319"/>
      <c r="CO60" s="319"/>
      <c r="CP60" s="319"/>
      <c r="CQ60" s="319"/>
      <c r="CR60" s="319"/>
      <c r="CS60" s="319"/>
      <c r="CT60" s="319"/>
      <c r="CU60" s="319"/>
      <c r="CV60" s="319"/>
      <c r="CW60" s="319"/>
      <c r="CX60" s="319"/>
      <c r="CY60" s="319"/>
      <c r="CZ60" s="319"/>
      <c r="DA60" s="319"/>
      <c r="DB60" s="319"/>
      <c r="DC60" s="319"/>
      <c r="DD60" s="319"/>
      <c r="DE60" s="319"/>
      <c r="DF60" s="319"/>
      <c r="DG60" s="319"/>
      <c r="DH60" s="319"/>
      <c r="DI60" s="319"/>
      <c r="DJ60" s="319"/>
      <c r="DK60" s="319"/>
      <c r="DL60" s="319"/>
      <c r="DM60" s="319"/>
      <c r="DN60" s="319"/>
      <c r="DO60" s="319"/>
      <c r="DP60" s="319"/>
      <c r="DQ60" s="319"/>
      <c r="DR60" s="319"/>
      <c r="DS60" s="319"/>
      <c r="DT60" s="319"/>
      <c r="DU60" s="319"/>
      <c r="DV60" s="319"/>
      <c r="DW60" s="319"/>
      <c r="DX60" s="319"/>
      <c r="DY60" s="319"/>
      <c r="DZ60" s="319"/>
      <c r="EA60" s="319"/>
      <c r="EB60" s="319"/>
      <c r="EC60" s="319"/>
      <c r="ED60" s="319"/>
      <c r="EE60" s="319"/>
      <c r="EF60" s="319"/>
      <c r="EG60" s="319"/>
      <c r="EH60" s="319"/>
      <c r="EI60" s="319"/>
      <c r="EJ60" s="319"/>
      <c r="EK60" s="319"/>
      <c r="EL60" s="319"/>
      <c r="EM60" s="319"/>
      <c r="EN60" s="319"/>
      <c r="EO60" s="319"/>
      <c r="EP60" s="319"/>
      <c r="EQ60" s="319"/>
      <c r="ER60" s="319"/>
      <c r="ES60" s="319"/>
      <c r="ET60" s="319"/>
      <c r="EU60" s="319"/>
      <c r="EV60" s="319"/>
      <c r="EW60" s="319"/>
      <c r="EX60" s="319"/>
      <c r="EY60" s="319"/>
      <c r="EZ60" s="319"/>
      <c r="FA60" s="319"/>
      <c r="FB60" s="319"/>
      <c r="FC60" s="319"/>
      <c r="FD60" s="319"/>
      <c r="FE60" s="319"/>
      <c r="FF60" s="319"/>
      <c r="FG60" s="319"/>
      <c r="FH60" s="319"/>
      <c r="FI60" s="319"/>
      <c r="FJ60" s="319"/>
      <c r="FK60" s="319"/>
      <c r="FL60" s="319"/>
      <c r="FM60" s="319"/>
      <c r="FN60" s="319"/>
      <c r="FO60" s="319"/>
      <c r="FP60" s="319"/>
      <c r="FQ60" s="319"/>
      <c r="FR60" s="319"/>
      <c r="FS60" s="319"/>
      <c r="FT60" s="319"/>
      <c r="FU60" s="319"/>
      <c r="FV60" s="319"/>
      <c r="FW60" s="319"/>
      <c r="FX60" s="319"/>
      <c r="FY60" s="319"/>
      <c r="FZ60" s="319"/>
      <c r="GA60" s="319"/>
      <c r="GB60" s="319"/>
      <c r="GC60" s="319"/>
      <c r="GD60" s="319"/>
      <c r="GE60" s="319"/>
      <c r="GF60" s="319"/>
      <c r="GG60" s="319"/>
      <c r="GH60" s="319"/>
      <c r="GI60" s="319"/>
      <c r="GJ60" s="319"/>
      <c r="GK60" s="319"/>
      <c r="GL60" s="319"/>
      <c r="GM60" s="319"/>
      <c r="GN60" s="319"/>
      <c r="GO60" s="319"/>
      <c r="GP60" s="319"/>
      <c r="GQ60" s="319"/>
      <c r="GR60" s="319"/>
      <c r="GS60" s="319"/>
      <c r="GT60" s="319"/>
      <c r="GU60" s="319"/>
      <c r="GV60" s="319"/>
      <c r="GW60" s="319"/>
      <c r="GX60" s="319"/>
      <c r="GY60" s="319"/>
      <c r="GZ60" s="319"/>
      <c r="HA60" s="319"/>
      <c r="HB60" s="319"/>
      <c r="HC60" s="319"/>
      <c r="HD60" s="319"/>
      <c r="HE60" s="319"/>
      <c r="HF60" s="319"/>
      <c r="HG60" s="319"/>
      <c r="HH60" s="319"/>
      <c r="HI60" s="319"/>
      <c r="HJ60" s="319"/>
      <c r="HK60" s="319"/>
      <c r="HL60" s="319"/>
      <c r="HM60" s="319"/>
      <c r="HN60" s="319"/>
      <c r="HO60" s="319"/>
      <c r="HP60" s="319"/>
      <c r="HQ60" s="319"/>
      <c r="HR60" s="319"/>
      <c r="HS60" s="319"/>
      <c r="HT60" s="319"/>
      <c r="HU60" s="319"/>
      <c r="HV60" s="319"/>
      <c r="HW60" s="319"/>
      <c r="HX60" s="319"/>
      <c r="HY60" s="319"/>
      <c r="HZ60" s="319"/>
      <c r="IA60" s="319"/>
      <c r="IB60" s="319"/>
      <c r="IC60" s="319"/>
      <c r="ID60" s="319"/>
      <c r="IE60" s="319"/>
      <c r="IF60" s="319"/>
      <c r="IG60" s="319"/>
      <c r="IH60" s="319"/>
      <c r="II60" s="319"/>
      <c r="IJ60" s="319"/>
      <c r="IK60" s="319"/>
      <c r="IL60" s="319"/>
      <c r="IM60" s="319"/>
      <c r="IN60" s="319"/>
      <c r="IO60" s="319"/>
      <c r="IP60" s="319"/>
      <c r="IQ60" s="319"/>
      <c r="IR60" s="319"/>
      <c r="IS60" s="319"/>
      <c r="IT60" s="319"/>
      <c r="IU60" s="319"/>
      <c r="IV60" s="319"/>
      <c r="IW60" s="319"/>
      <c r="IX60" s="319"/>
      <c r="IY60" s="319"/>
      <c r="IZ60" s="319"/>
      <c r="JA60" s="319"/>
      <c r="JB60" s="319"/>
      <c r="JC60" s="319"/>
      <c r="JD60" s="319"/>
      <c r="JE60" s="319"/>
      <c r="JF60" s="319"/>
      <c r="JG60" s="319"/>
      <c r="JH60" s="319"/>
      <c r="JI60" s="319"/>
      <c r="JJ60" s="319"/>
      <c r="JK60" s="319"/>
      <c r="JL60" s="319"/>
      <c r="JM60" s="319"/>
      <c r="JN60" s="319"/>
      <c r="JO60" s="319"/>
      <c r="JP60" s="319"/>
      <c r="JQ60" s="319"/>
      <c r="JR60" s="319"/>
      <c r="JS60" s="319"/>
      <c r="JT60" s="319"/>
      <c r="JU60" s="319"/>
      <c r="JV60" s="319"/>
      <c r="JW60" s="319"/>
      <c r="JX60" s="319"/>
      <c r="JY60" s="319"/>
      <c r="JZ60" s="319"/>
      <c r="KA60" s="319"/>
      <c r="KB60" s="319"/>
      <c r="KC60" s="319"/>
      <c r="KD60" s="319"/>
      <c r="KE60" s="319"/>
      <c r="KF60" s="319"/>
      <c r="KG60" s="319"/>
      <c r="KH60" s="319"/>
      <c r="KI60" s="319"/>
      <c r="KJ60" s="319"/>
      <c r="KK60" s="319"/>
      <c r="KL60" s="319"/>
      <c r="KM60" s="319"/>
      <c r="KN60" s="319"/>
      <c r="KO60" s="319"/>
      <c r="KP60" s="319"/>
      <c r="KQ60" s="319"/>
      <c r="KR60" s="319"/>
      <c r="KS60" s="319"/>
      <c r="KT60" s="319"/>
      <c r="KU60" s="319"/>
      <c r="KV60" s="319"/>
      <c r="KW60" s="319"/>
      <c r="KX60" s="319"/>
      <c r="KY60" s="319"/>
      <c r="KZ60" s="319"/>
      <c r="LA60" s="319"/>
      <c r="LB60" s="319"/>
      <c r="LC60" s="319"/>
      <c r="LD60" s="319"/>
      <c r="LE60" s="319"/>
      <c r="LF60" s="319"/>
      <c r="LG60" s="319"/>
      <c r="LH60" s="319"/>
      <c r="LI60" s="319"/>
      <c r="LJ60" s="319"/>
      <c r="LK60" s="319"/>
      <c r="LL60" s="319"/>
      <c r="LM60" s="319"/>
      <c r="LN60" s="319"/>
      <c r="LO60" s="319"/>
      <c r="LP60" s="319"/>
      <c r="LQ60" s="319"/>
      <c r="LR60" s="319"/>
      <c r="LS60" s="319"/>
      <c r="LT60" s="319"/>
      <c r="LU60" s="319"/>
      <c r="LV60" s="319"/>
      <c r="LW60" s="319"/>
      <c r="LX60" s="319"/>
      <c r="LY60" s="319"/>
      <c r="LZ60" s="319"/>
      <c r="MA60" s="319"/>
      <c r="MB60" s="319"/>
      <c r="MC60" s="319"/>
      <c r="MD60" s="319"/>
      <c r="ME60" s="319"/>
      <c r="MF60" s="319"/>
      <c r="MG60" s="319"/>
      <c r="MH60" s="319"/>
      <c r="MI60" s="319"/>
      <c r="MJ60" s="319"/>
      <c r="MK60" s="319"/>
      <c r="ML60" s="319"/>
      <c r="MM60" s="319"/>
      <c r="MN60" s="319"/>
      <c r="MO60" s="319"/>
      <c r="MP60" s="319"/>
      <c r="MQ60" s="319"/>
      <c r="MR60" s="319"/>
      <c r="MS60" s="319"/>
      <c r="MT60" s="319"/>
      <c r="MU60" s="319"/>
      <c r="MV60" s="319"/>
      <c r="MW60" s="319"/>
      <c r="MX60" s="319"/>
      <c r="MY60" s="319"/>
      <c r="MZ60" s="319"/>
      <c r="NA60" s="319"/>
      <c r="NB60" s="319"/>
      <c r="NC60" s="319"/>
      <c r="ND60" s="319"/>
      <c r="NE60" s="319"/>
      <c r="NF60" s="319"/>
      <c r="NG60" s="319"/>
      <c r="NH60" s="319"/>
      <c r="NI60" s="319"/>
      <c r="NJ60" s="319"/>
      <c r="NK60" s="319"/>
      <c r="NL60" s="319"/>
      <c r="NM60" s="319"/>
      <c r="NN60" s="319"/>
      <c r="NO60" s="319"/>
      <c r="NP60" s="319"/>
      <c r="NQ60" s="319"/>
      <c r="NR60" s="319"/>
      <c r="NS60" s="319"/>
      <c r="NT60" s="319"/>
      <c r="NU60" s="319"/>
      <c r="NV60" s="319"/>
      <c r="NW60" s="319"/>
      <c r="NX60" s="319"/>
      <c r="NY60" s="319"/>
      <c r="NZ60" s="319"/>
      <c r="OA60" s="319"/>
      <c r="OB60" s="319"/>
      <c r="OC60" s="319"/>
      <c r="OD60" s="319"/>
      <c r="OE60" s="319"/>
      <c r="OF60" s="319"/>
      <c r="OG60" s="319"/>
      <c r="OH60" s="319"/>
      <c r="OI60" s="319"/>
      <c r="OJ60" s="319"/>
      <c r="OK60" s="319"/>
      <c r="OL60" s="319"/>
      <c r="OM60" s="319"/>
      <c r="ON60" s="319"/>
      <c r="OO60" s="319"/>
      <c r="OP60" s="319"/>
      <c r="OQ60" s="319"/>
      <c r="OR60" s="319"/>
      <c r="OS60" s="319"/>
      <c r="OT60" s="319"/>
      <c r="OU60" s="319"/>
      <c r="OV60" s="319"/>
      <c r="OW60" s="319"/>
      <c r="OX60" s="319"/>
      <c r="OY60" s="319"/>
      <c r="OZ60" s="319"/>
      <c r="PA60" s="319"/>
      <c r="PB60" s="319"/>
      <c r="PC60" s="319"/>
      <c r="PD60" s="319"/>
      <c r="PE60" s="319"/>
      <c r="PF60" s="319"/>
      <c r="PG60" s="319"/>
      <c r="PH60" s="319"/>
      <c r="PI60" s="319"/>
      <c r="PJ60" s="319"/>
      <c r="PK60" s="319"/>
      <c r="PL60" s="319"/>
      <c r="PM60" s="319"/>
      <c r="PN60" s="319"/>
      <c r="PO60" s="319"/>
      <c r="PP60" s="319"/>
      <c r="PQ60" s="319"/>
      <c r="PR60" s="319"/>
      <c r="PS60" s="319"/>
      <c r="PT60" s="319"/>
      <c r="PU60" s="319"/>
      <c r="PV60" s="319"/>
      <c r="PW60" s="319"/>
      <c r="PX60" s="319"/>
      <c r="PY60" s="319"/>
      <c r="PZ60" s="319"/>
      <c r="QA60" s="319"/>
      <c r="QB60" s="319"/>
      <c r="QC60" s="319"/>
      <c r="QD60" s="319"/>
      <c r="QE60" s="319"/>
      <c r="QF60" s="319"/>
      <c r="QG60" s="319"/>
      <c r="QH60" s="319"/>
      <c r="QI60" s="319"/>
      <c r="QJ60" s="319"/>
      <c r="QK60" s="319"/>
      <c r="QL60" s="319"/>
      <c r="QM60" s="319"/>
      <c r="QN60" s="319"/>
      <c r="QO60" s="319"/>
      <c r="QP60" s="319"/>
      <c r="QQ60" s="319"/>
      <c r="QR60" s="319"/>
      <c r="QS60" s="319"/>
      <c r="QT60" s="319"/>
      <c r="QU60" s="319"/>
      <c r="QV60" s="319"/>
      <c r="QW60" s="319"/>
      <c r="QX60" s="319"/>
      <c r="QY60" s="319"/>
      <c r="QZ60" s="319"/>
      <c r="RA60" s="319"/>
      <c r="RB60" s="319"/>
      <c r="RC60" s="319"/>
      <c r="RD60" s="319"/>
      <c r="RE60" s="319"/>
      <c r="RF60" s="319"/>
      <c r="RG60" s="319"/>
      <c r="RH60" s="319"/>
      <c r="RI60" s="319"/>
      <c r="RJ60" s="319"/>
      <c r="RK60" s="319"/>
      <c r="RL60" s="319"/>
      <c r="RM60" s="319"/>
      <c r="RN60" s="319"/>
      <c r="RO60" s="319"/>
      <c r="RP60" s="319"/>
      <c r="RQ60" s="319"/>
      <c r="RR60" s="319"/>
      <c r="RS60" s="319"/>
      <c r="RT60" s="319"/>
      <c r="RU60" s="319"/>
      <c r="RV60" s="319"/>
      <c r="RW60" s="319"/>
      <c r="RX60" s="319"/>
      <c r="RY60" s="319"/>
      <c r="RZ60" s="319"/>
      <c r="SA60" s="319"/>
      <c r="SB60" s="319"/>
      <c r="SC60" s="319"/>
      <c r="SD60" s="319"/>
      <c r="SE60" s="319"/>
      <c r="SF60" s="319"/>
      <c r="SG60" s="319"/>
      <c r="SH60" s="319"/>
      <c r="SI60" s="319"/>
      <c r="SJ60" s="319"/>
      <c r="SK60" s="319"/>
      <c r="SL60" s="319"/>
      <c r="SM60" s="319"/>
      <c r="SN60" s="319"/>
      <c r="SO60" s="319"/>
      <c r="SP60" s="319"/>
      <c r="SQ60" s="319"/>
      <c r="SR60" s="319"/>
      <c r="SS60" s="319"/>
      <c r="ST60" s="319"/>
      <c r="SU60" s="319"/>
      <c r="SV60" s="319"/>
      <c r="SW60" s="319"/>
      <c r="SX60" s="319"/>
      <c r="SY60" s="319"/>
      <c r="SZ60" s="319"/>
      <c r="TA60" s="319"/>
      <c r="TB60" s="319"/>
      <c r="TC60" s="319"/>
      <c r="TD60" s="319"/>
      <c r="TE60" s="319"/>
      <c r="TF60" s="319"/>
      <c r="TG60" s="319"/>
      <c r="TH60" s="319"/>
      <c r="TI60" s="319"/>
      <c r="TJ60" s="319"/>
      <c r="TK60" s="319"/>
      <c r="TL60" s="319"/>
      <c r="TM60" s="319"/>
      <c r="TN60" s="319"/>
      <c r="TO60" s="319"/>
      <c r="TP60" s="319"/>
      <c r="TQ60" s="319"/>
      <c r="TR60" s="319"/>
      <c r="TS60" s="319"/>
      <c r="TT60" s="319"/>
      <c r="TU60" s="319"/>
      <c r="TV60" s="319"/>
      <c r="TW60" s="319"/>
      <c r="TX60" s="319"/>
      <c r="TY60" s="319"/>
      <c r="TZ60" s="319"/>
      <c r="UA60" s="319"/>
      <c r="UB60" s="319"/>
      <c r="UC60" s="319"/>
      <c r="UD60" s="319"/>
      <c r="UE60" s="319"/>
      <c r="UF60" s="319"/>
      <c r="UG60" s="319"/>
      <c r="UH60" s="319"/>
      <c r="UI60" s="319"/>
      <c r="UJ60" s="319"/>
      <c r="UK60" s="319"/>
      <c r="UL60" s="319"/>
      <c r="UM60" s="319"/>
      <c r="UN60" s="319"/>
      <c r="UO60" s="319"/>
      <c r="UP60" s="319"/>
      <c r="UQ60" s="319"/>
      <c r="UR60" s="319"/>
      <c r="US60" s="319"/>
      <c r="UT60" s="319"/>
      <c r="UU60" s="319"/>
      <c r="UV60" s="319"/>
      <c r="UW60" s="319"/>
      <c r="UX60" s="319"/>
      <c r="UY60" s="319"/>
      <c r="UZ60" s="319"/>
      <c r="VA60" s="319"/>
      <c r="VB60" s="319"/>
      <c r="VC60" s="319"/>
      <c r="VD60" s="319"/>
      <c r="VE60" s="319"/>
      <c r="VF60" s="319"/>
      <c r="VG60" s="319"/>
      <c r="VH60" s="319"/>
      <c r="VI60" s="319"/>
      <c r="VJ60" s="319"/>
      <c r="VK60" s="319"/>
      <c r="VL60" s="319"/>
      <c r="VM60" s="319"/>
      <c r="VN60" s="319"/>
      <c r="VO60" s="319"/>
      <c r="VP60" s="319"/>
      <c r="VQ60" s="319"/>
      <c r="VR60" s="319"/>
      <c r="VS60" s="319"/>
      <c r="VT60" s="319"/>
      <c r="VU60" s="319"/>
      <c r="VV60" s="319"/>
      <c r="VW60" s="319"/>
      <c r="VX60" s="319"/>
      <c r="VY60" s="319"/>
      <c r="VZ60" s="319"/>
      <c r="WA60" s="319"/>
      <c r="WB60" s="319"/>
      <c r="WC60" s="319"/>
      <c r="WD60" s="319"/>
      <c r="WE60" s="319"/>
      <c r="WF60" s="319"/>
      <c r="WG60" s="319"/>
      <c r="WH60" s="319"/>
      <c r="WI60" s="319"/>
      <c r="WJ60" s="319"/>
      <c r="WK60" s="319"/>
      <c r="WL60" s="319"/>
      <c r="WM60" s="319"/>
      <c r="WN60" s="319"/>
      <c r="WO60" s="319"/>
      <c r="WP60" s="319"/>
      <c r="WQ60" s="319"/>
      <c r="WR60" s="319"/>
      <c r="WS60" s="319"/>
      <c r="WT60" s="319"/>
      <c r="WU60" s="319"/>
      <c r="WV60" s="319"/>
      <c r="WW60" s="319"/>
      <c r="WX60" s="319"/>
      <c r="WY60" s="319"/>
      <c r="WZ60" s="319"/>
      <c r="XA60" s="319"/>
      <c r="XB60" s="319"/>
      <c r="XC60" s="319"/>
      <c r="XD60" s="319"/>
      <c r="XE60" s="319"/>
      <c r="XF60" s="319"/>
      <c r="XG60" s="319"/>
      <c r="XH60" s="319"/>
      <c r="XI60" s="319"/>
      <c r="XJ60" s="319"/>
      <c r="XK60" s="319"/>
      <c r="XL60" s="319"/>
      <c r="XM60" s="319"/>
      <c r="XN60" s="319"/>
      <c r="XO60" s="319"/>
      <c r="XP60" s="319"/>
      <c r="XQ60" s="319"/>
      <c r="XR60" s="319"/>
      <c r="XS60" s="319"/>
      <c r="XT60" s="319"/>
      <c r="XU60" s="319"/>
      <c r="XV60" s="319"/>
      <c r="XW60" s="319"/>
      <c r="XX60" s="319"/>
      <c r="XY60" s="319"/>
      <c r="XZ60" s="319"/>
      <c r="YA60" s="319"/>
      <c r="YB60" s="319"/>
      <c r="YC60" s="319"/>
      <c r="YD60" s="319"/>
      <c r="YE60" s="319"/>
      <c r="YF60" s="319"/>
      <c r="YG60" s="319"/>
      <c r="YH60" s="319"/>
      <c r="YI60" s="319"/>
      <c r="YJ60" s="319"/>
      <c r="YK60" s="319"/>
      <c r="YL60" s="319"/>
      <c r="YM60" s="319"/>
      <c r="YN60" s="319"/>
      <c r="YO60" s="319"/>
      <c r="YP60" s="319"/>
      <c r="YQ60" s="319"/>
      <c r="YR60" s="319"/>
      <c r="YS60" s="319"/>
      <c r="YT60" s="319"/>
      <c r="YU60" s="319"/>
      <c r="YV60" s="319"/>
      <c r="YW60" s="319"/>
      <c r="YX60" s="319"/>
      <c r="YY60" s="319"/>
      <c r="YZ60" s="319"/>
      <c r="ZA60" s="319"/>
      <c r="ZB60" s="319"/>
      <c r="ZC60" s="319"/>
      <c r="ZD60" s="319"/>
      <c r="ZE60" s="319"/>
      <c r="ZF60" s="319"/>
      <c r="ZG60" s="319"/>
      <c r="ZH60" s="319"/>
      <c r="ZI60" s="319"/>
      <c r="ZJ60" s="319"/>
      <c r="ZK60" s="319"/>
      <c r="ZL60" s="319"/>
      <c r="ZM60" s="319"/>
      <c r="ZN60" s="319"/>
      <c r="ZO60" s="319"/>
      <c r="ZP60" s="319"/>
      <c r="ZQ60" s="319"/>
      <c r="ZR60" s="319"/>
      <c r="ZS60" s="319"/>
      <c r="ZT60" s="319"/>
      <c r="ZU60" s="319"/>
      <c r="ZV60" s="319"/>
      <c r="ZW60" s="319"/>
      <c r="ZX60" s="319"/>
      <c r="ZY60" s="319"/>
      <c r="ZZ60" s="319"/>
      <c r="AAA60" s="319"/>
      <c r="AAB60" s="319"/>
      <c r="AAC60" s="319"/>
      <c r="AAD60" s="319"/>
      <c r="AAE60" s="319"/>
      <c r="AAF60" s="319"/>
      <c r="AAG60" s="319"/>
      <c r="AAH60" s="319"/>
      <c r="AAI60" s="319"/>
      <c r="AAJ60" s="319"/>
      <c r="AAK60" s="319"/>
      <c r="AAL60" s="319"/>
      <c r="AAM60" s="319"/>
      <c r="AAN60" s="319"/>
      <c r="AAO60" s="319"/>
      <c r="AAP60" s="319"/>
      <c r="AAQ60" s="319"/>
      <c r="AAR60" s="319"/>
      <c r="AAS60" s="319"/>
      <c r="AAT60" s="319"/>
      <c r="AAU60" s="319"/>
      <c r="AAV60" s="319"/>
      <c r="AAW60" s="319"/>
      <c r="AAX60" s="319"/>
      <c r="AAY60" s="319"/>
      <c r="AAZ60" s="319"/>
      <c r="ABA60" s="319"/>
      <c r="ABB60" s="319"/>
      <c r="ABC60" s="319"/>
      <c r="ABD60" s="319"/>
      <c r="ABE60" s="319"/>
      <c r="ABF60" s="319"/>
      <c r="ABG60" s="319"/>
      <c r="ABH60" s="319"/>
      <c r="ABI60" s="319"/>
      <c r="ABJ60" s="319"/>
      <c r="ABK60" s="319"/>
      <c r="ABL60" s="319"/>
      <c r="ABM60" s="319"/>
      <c r="ABN60" s="319"/>
      <c r="ABO60" s="319"/>
      <c r="ABP60" s="319"/>
      <c r="ABQ60" s="319"/>
      <c r="ABR60" s="319"/>
      <c r="ABS60" s="319"/>
      <c r="ABT60" s="319"/>
      <c r="ABU60" s="319"/>
      <c r="ABV60" s="319"/>
      <c r="ABW60" s="319"/>
      <c r="ABX60" s="319"/>
      <c r="ABY60" s="319"/>
      <c r="ABZ60" s="319"/>
      <c r="ACA60" s="319"/>
      <c r="ACB60" s="319"/>
      <c r="ACC60" s="319"/>
      <c r="ACD60" s="319"/>
      <c r="ACE60" s="319"/>
      <c r="ACF60" s="319"/>
      <c r="ACG60" s="319"/>
      <c r="ACH60" s="319"/>
      <c r="ACI60" s="319"/>
      <c r="ACJ60" s="319"/>
      <c r="ACK60" s="319"/>
      <c r="ACL60" s="319"/>
      <c r="ACM60" s="319"/>
      <c r="ACN60" s="319"/>
      <c r="ACO60" s="319"/>
      <c r="ACP60" s="319"/>
      <c r="ACQ60" s="319"/>
      <c r="ACR60" s="319"/>
      <c r="ACS60" s="319"/>
      <c r="ACT60" s="319"/>
      <c r="ACU60" s="319"/>
      <c r="ACV60" s="319"/>
      <c r="ACW60" s="319"/>
      <c r="ACX60" s="319"/>
      <c r="ACY60" s="319"/>
      <c r="ACZ60" s="319"/>
      <c r="ADA60" s="319"/>
      <c r="ADB60" s="319"/>
      <c r="ADC60" s="319"/>
      <c r="ADD60" s="319"/>
      <c r="ADE60" s="319"/>
      <c r="ADF60" s="319"/>
      <c r="ADG60" s="319"/>
      <c r="ADH60" s="319"/>
      <c r="ADI60" s="319"/>
      <c r="ADJ60" s="319"/>
      <c r="ADK60" s="319"/>
      <c r="ADL60" s="319"/>
      <c r="ADM60" s="319"/>
      <c r="ADN60" s="319"/>
      <c r="ADO60" s="319"/>
      <c r="ADP60" s="319"/>
      <c r="ADQ60" s="319"/>
      <c r="ADR60" s="319"/>
      <c r="ADS60" s="319"/>
      <c r="ADT60" s="319"/>
      <c r="ADU60" s="319"/>
      <c r="ADV60" s="319"/>
      <c r="ADW60" s="319"/>
      <c r="ADX60" s="319"/>
      <c r="ADY60" s="319"/>
      <c r="ADZ60" s="319"/>
      <c r="AEA60" s="319"/>
      <c r="AEB60" s="319"/>
      <c r="AEC60" s="319"/>
      <c r="AED60" s="319"/>
      <c r="AEE60" s="319"/>
      <c r="AEF60" s="319"/>
      <c r="AEG60" s="319"/>
      <c r="AEH60" s="319"/>
      <c r="AEI60" s="319"/>
      <c r="AEJ60" s="319"/>
      <c r="AEK60" s="319"/>
      <c r="AEL60" s="319"/>
      <c r="AEM60" s="319"/>
      <c r="AEN60" s="319"/>
      <c r="AEO60" s="319"/>
      <c r="AEP60" s="319"/>
      <c r="AEQ60" s="319"/>
      <c r="AER60" s="319"/>
      <c r="AES60" s="319"/>
      <c r="AET60" s="319"/>
      <c r="AEU60" s="319"/>
      <c r="AEV60" s="319"/>
      <c r="AEW60" s="319"/>
      <c r="AEX60" s="319"/>
      <c r="AEY60" s="319"/>
      <c r="AEZ60" s="319"/>
      <c r="AFA60" s="319"/>
      <c r="AFB60" s="319"/>
      <c r="AFC60" s="319"/>
      <c r="AFD60" s="319"/>
      <c r="AFE60" s="319"/>
      <c r="AFF60" s="319"/>
      <c r="AFG60" s="319"/>
      <c r="AFH60" s="319"/>
      <c r="AFI60" s="319"/>
      <c r="AFJ60" s="319"/>
      <c r="AFK60" s="319"/>
      <c r="AFL60" s="319"/>
      <c r="AFM60" s="319"/>
      <c r="AFN60" s="319"/>
      <c r="AFO60" s="319"/>
      <c r="AFP60" s="319"/>
      <c r="AFQ60" s="319"/>
      <c r="AFR60" s="319"/>
      <c r="AFS60" s="319"/>
      <c r="AFT60" s="319"/>
      <c r="AFU60" s="319"/>
      <c r="AFV60" s="319"/>
      <c r="AFW60" s="319"/>
      <c r="AFX60" s="319"/>
      <c r="AFY60" s="319"/>
      <c r="AFZ60" s="319"/>
      <c r="AGA60" s="319"/>
      <c r="AGB60" s="319"/>
      <c r="AGC60" s="319"/>
      <c r="AGD60" s="319"/>
      <c r="AGE60" s="319"/>
      <c r="AGF60" s="319"/>
      <c r="AGG60" s="319"/>
      <c r="AGH60" s="319"/>
      <c r="AGI60" s="319"/>
      <c r="AGJ60" s="319"/>
      <c r="AGK60" s="319"/>
      <c r="AGL60" s="319"/>
      <c r="AGM60" s="319"/>
      <c r="AGN60" s="319"/>
      <c r="AGO60" s="319"/>
      <c r="AGP60" s="319"/>
      <c r="AGQ60" s="319"/>
      <c r="AGR60" s="319"/>
      <c r="AGS60" s="319"/>
      <c r="AGT60" s="319"/>
      <c r="AGU60" s="319"/>
      <c r="AGV60" s="319"/>
      <c r="AGW60" s="319"/>
      <c r="AGX60" s="319"/>
      <c r="AGY60" s="319"/>
      <c r="AGZ60" s="319"/>
      <c r="AHA60" s="319"/>
      <c r="AHB60" s="319"/>
      <c r="AHC60" s="319"/>
      <c r="AHD60" s="319"/>
      <c r="AHE60" s="319"/>
      <c r="AHF60" s="319"/>
      <c r="AHG60" s="319"/>
      <c r="AHH60" s="319"/>
      <c r="AHI60" s="319"/>
      <c r="AHJ60" s="319"/>
      <c r="AHK60" s="319"/>
      <c r="AHL60" s="319"/>
      <c r="AHM60" s="319"/>
      <c r="AHN60" s="319"/>
      <c r="AHO60" s="319"/>
      <c r="AHP60" s="319"/>
      <c r="AHQ60" s="319"/>
      <c r="AHR60" s="319"/>
      <c r="AHS60" s="319"/>
      <c r="AHT60" s="319"/>
      <c r="AHU60" s="319"/>
      <c r="AHV60" s="319"/>
      <c r="AHW60" s="319"/>
      <c r="AHX60" s="319"/>
      <c r="AHY60" s="319"/>
      <c r="AHZ60" s="319"/>
      <c r="AIA60" s="319"/>
      <c r="AIB60" s="319"/>
      <c r="AIC60" s="319"/>
      <c r="AID60" s="319"/>
      <c r="AIE60" s="319"/>
      <c r="AIF60" s="319"/>
      <c r="AIG60" s="319"/>
      <c r="AIH60" s="319"/>
      <c r="AII60" s="319"/>
      <c r="AIJ60" s="319"/>
      <c r="AIK60" s="319"/>
      <c r="AIL60" s="319"/>
      <c r="AIM60" s="319"/>
      <c r="AIN60" s="319"/>
      <c r="AIO60" s="319"/>
      <c r="AIP60" s="319"/>
      <c r="AIQ60" s="319"/>
      <c r="AIR60" s="319"/>
      <c r="AIS60" s="319"/>
      <c r="AIT60" s="319"/>
      <c r="AIU60" s="319"/>
      <c r="AIV60" s="319"/>
      <c r="AIW60" s="319"/>
      <c r="AIX60" s="319"/>
      <c r="AIY60" s="319"/>
      <c r="AIZ60" s="319"/>
      <c r="AJA60" s="319"/>
      <c r="AJB60" s="319"/>
      <c r="AJC60" s="319"/>
      <c r="AJD60" s="319"/>
      <c r="AJE60" s="319"/>
      <c r="AJF60" s="319"/>
      <c r="AJG60" s="319"/>
      <c r="AJH60" s="319"/>
      <c r="AJI60" s="319"/>
      <c r="AJJ60" s="319"/>
      <c r="AJK60" s="319"/>
      <c r="AJL60" s="319"/>
      <c r="AJM60" s="319"/>
      <c r="AJN60" s="319"/>
      <c r="AJO60" s="319"/>
      <c r="AJP60" s="319"/>
      <c r="AJQ60" s="319"/>
      <c r="AJR60" s="319"/>
      <c r="AJS60" s="319"/>
      <c r="AJT60" s="319"/>
      <c r="AJU60" s="319"/>
      <c r="AJV60" s="319"/>
      <c r="AJW60" s="319"/>
      <c r="AJX60" s="319"/>
      <c r="AJY60" s="319"/>
      <c r="AJZ60" s="319"/>
      <c r="AKA60" s="319"/>
      <c r="AKB60" s="319"/>
      <c r="AKC60" s="319"/>
      <c r="AKD60" s="319"/>
      <c r="AKE60" s="319"/>
      <c r="AKF60" s="319"/>
      <c r="AKG60" s="319"/>
      <c r="AKH60" s="319"/>
      <c r="AKI60" s="319"/>
      <c r="AKJ60" s="319"/>
      <c r="AKK60" s="319"/>
      <c r="AKL60" s="319"/>
      <c r="AKM60" s="319"/>
      <c r="AKN60" s="319"/>
      <c r="AKO60" s="319"/>
      <c r="AKP60" s="319"/>
      <c r="AKQ60" s="319"/>
      <c r="AKR60" s="319"/>
      <c r="AKS60" s="319"/>
      <c r="AKT60" s="319"/>
      <c r="AKU60" s="319"/>
      <c r="AKV60" s="319"/>
      <c r="AKW60" s="319"/>
      <c r="AKX60" s="319"/>
      <c r="AKY60" s="319"/>
      <c r="AKZ60" s="319"/>
      <c r="ALA60" s="319"/>
      <c r="ALB60" s="319"/>
      <c r="ALC60" s="319"/>
      <c r="ALD60" s="319"/>
      <c r="ALE60" s="319"/>
      <c r="ALF60" s="319"/>
      <c r="ALG60" s="319"/>
      <c r="ALH60" s="319"/>
      <c r="ALI60" s="319"/>
      <c r="ALJ60" s="319"/>
      <c r="ALK60" s="319"/>
      <c r="ALL60" s="319"/>
      <c r="ALM60" s="319"/>
      <c r="ALN60" s="319"/>
      <c r="ALO60" s="319"/>
      <c r="ALP60" s="319"/>
      <c r="ALQ60" s="319"/>
      <c r="ALR60" s="319"/>
      <c r="ALS60" s="319"/>
      <c r="ALT60" s="319"/>
      <c r="ALU60" s="319"/>
      <c r="ALV60" s="319"/>
      <c r="ALW60" s="319"/>
      <c r="ALX60" s="319"/>
      <c r="ALY60" s="319"/>
      <c r="ALZ60" s="319"/>
      <c r="AMA60" s="319"/>
      <c r="AMB60" s="319"/>
      <c r="AMC60" s="319"/>
      <c r="AMD60" s="319"/>
      <c r="AME60" s="319"/>
      <c r="AMF60" s="319"/>
      <c r="AMG60" s="319"/>
      <c r="AMH60" s="319"/>
      <c r="AMI60" s="319"/>
      <c r="AMJ60" s="50"/>
    </row>
    <row r="61" spans="1:1024" s="34" customFormat="1" ht="16.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c r="DD61" s="51"/>
      <c r="DE61" s="51"/>
      <c r="DF61" s="51"/>
      <c r="DG61" s="51"/>
      <c r="DH61" s="51"/>
      <c r="DI61" s="51"/>
      <c r="DJ61" s="51"/>
      <c r="DK61" s="51"/>
      <c r="DL61" s="51"/>
      <c r="DM61" s="51"/>
      <c r="DN61" s="51"/>
      <c r="DO61" s="51"/>
      <c r="DP61" s="51"/>
      <c r="DQ61" s="51"/>
      <c r="DR61" s="51"/>
      <c r="DS61" s="51"/>
      <c r="DT61" s="51"/>
      <c r="DU61" s="51"/>
      <c r="DV61" s="51"/>
      <c r="DW61" s="51"/>
      <c r="DX61" s="51"/>
      <c r="DY61" s="51"/>
      <c r="DZ61" s="51"/>
      <c r="EA61" s="51"/>
      <c r="EB61" s="51"/>
      <c r="EC61" s="51"/>
      <c r="ED61" s="51"/>
      <c r="EE61" s="51"/>
      <c r="EF61" s="51"/>
      <c r="EG61" s="51"/>
      <c r="EH61" s="51"/>
      <c r="EI61" s="51"/>
      <c r="EJ61" s="51"/>
      <c r="EK61" s="51"/>
      <c r="EL61" s="51"/>
      <c r="EM61" s="51"/>
      <c r="EN61" s="51"/>
      <c r="EO61" s="51"/>
      <c r="EP61" s="51"/>
      <c r="EQ61" s="51"/>
      <c r="ER61" s="51"/>
      <c r="ES61" s="51"/>
      <c r="ET61" s="51"/>
      <c r="EU61" s="51"/>
      <c r="EV61" s="51"/>
      <c r="EW61" s="51"/>
      <c r="EX61" s="51"/>
      <c r="EY61" s="51"/>
      <c r="EZ61" s="51"/>
      <c r="FA61" s="51"/>
      <c r="FB61" s="51"/>
      <c r="FC61" s="51"/>
      <c r="FD61" s="51"/>
      <c r="FE61" s="51"/>
      <c r="FF61" s="51"/>
      <c r="FG61" s="51"/>
      <c r="FH61" s="51"/>
      <c r="FI61" s="51"/>
      <c r="FJ61" s="51"/>
      <c r="FK61" s="51"/>
      <c r="FL61" s="51"/>
      <c r="FM61" s="51"/>
      <c r="FN61" s="51"/>
      <c r="FO61" s="51"/>
      <c r="FP61" s="51"/>
      <c r="FQ61" s="51"/>
      <c r="FR61" s="51"/>
      <c r="FS61" s="51"/>
      <c r="FT61" s="51"/>
      <c r="FU61" s="51"/>
      <c r="FV61" s="51"/>
      <c r="FW61" s="51"/>
      <c r="FX61" s="51"/>
      <c r="FY61" s="51"/>
      <c r="FZ61" s="51"/>
      <c r="GA61" s="51"/>
      <c r="GB61" s="51"/>
      <c r="GC61" s="51"/>
      <c r="GD61" s="51"/>
      <c r="GE61" s="51"/>
      <c r="GF61" s="51"/>
      <c r="GG61" s="51"/>
      <c r="GH61" s="51"/>
      <c r="GI61" s="51"/>
      <c r="GJ61" s="51"/>
      <c r="GK61" s="51"/>
      <c r="GL61" s="51"/>
      <c r="GM61" s="51"/>
      <c r="GN61" s="51"/>
      <c r="GO61" s="51"/>
      <c r="GP61" s="51"/>
      <c r="GQ61" s="51"/>
      <c r="GR61" s="51"/>
      <c r="GS61" s="51"/>
      <c r="GT61" s="51"/>
      <c r="GU61" s="51"/>
      <c r="GV61" s="51"/>
      <c r="GW61" s="51"/>
      <c r="GX61" s="51"/>
      <c r="GY61" s="51"/>
      <c r="GZ61" s="51"/>
      <c r="HA61" s="51"/>
      <c r="HB61" s="51"/>
      <c r="HC61" s="51"/>
      <c r="HD61" s="51"/>
      <c r="HE61" s="51"/>
      <c r="HF61" s="51"/>
      <c r="HG61" s="51"/>
      <c r="HH61" s="51"/>
      <c r="HI61" s="51"/>
      <c r="HJ61" s="51"/>
      <c r="HK61" s="51"/>
      <c r="HL61" s="51"/>
      <c r="HM61" s="51"/>
      <c r="HN61" s="51"/>
      <c r="HO61" s="51"/>
      <c r="HP61" s="51"/>
      <c r="HQ61" s="51"/>
      <c r="HR61" s="51"/>
      <c r="HS61" s="51"/>
      <c r="HT61" s="51"/>
      <c r="HU61" s="51"/>
      <c r="HV61" s="51"/>
      <c r="HW61" s="51"/>
      <c r="HX61" s="51"/>
      <c r="HY61" s="51"/>
      <c r="HZ61" s="51"/>
      <c r="IA61" s="51"/>
      <c r="IB61" s="51"/>
      <c r="IC61" s="51"/>
      <c r="ID61" s="51"/>
      <c r="IE61" s="51"/>
      <c r="IF61" s="51"/>
      <c r="IG61" s="51"/>
      <c r="IH61" s="51"/>
      <c r="II61" s="51"/>
      <c r="IJ61" s="51"/>
      <c r="IK61" s="51"/>
      <c r="IL61" s="51"/>
      <c r="IM61" s="51"/>
      <c r="IN61" s="51"/>
      <c r="IO61" s="51"/>
      <c r="IP61" s="51"/>
      <c r="IQ61" s="51"/>
      <c r="IR61" s="51"/>
      <c r="IS61" s="51"/>
      <c r="IT61" s="51"/>
      <c r="IU61" s="51"/>
      <c r="IV61" s="51"/>
      <c r="IW61" s="51"/>
      <c r="IX61" s="51"/>
      <c r="IY61" s="51"/>
      <c r="IZ61" s="51"/>
      <c r="JA61" s="51"/>
      <c r="JB61" s="51"/>
      <c r="JC61" s="51"/>
      <c r="JD61" s="51"/>
      <c r="JE61" s="51"/>
      <c r="JF61" s="51"/>
      <c r="JG61" s="51"/>
      <c r="JH61" s="51"/>
      <c r="JI61" s="51"/>
      <c r="JJ61" s="51"/>
      <c r="JK61" s="51"/>
      <c r="JL61" s="51"/>
      <c r="JM61" s="51"/>
      <c r="JN61" s="51"/>
      <c r="JO61" s="51"/>
      <c r="JP61" s="51"/>
      <c r="JQ61" s="51"/>
      <c r="JR61" s="51"/>
      <c r="JS61" s="51"/>
      <c r="JT61" s="51"/>
      <c r="JU61" s="51"/>
      <c r="JV61" s="51"/>
      <c r="JW61" s="51"/>
      <c r="JX61" s="51"/>
      <c r="JY61" s="51"/>
      <c r="JZ61" s="51"/>
      <c r="KA61" s="51"/>
      <c r="KB61" s="51"/>
      <c r="KC61" s="51"/>
      <c r="KD61" s="51"/>
      <c r="KE61" s="51"/>
      <c r="KF61" s="51"/>
      <c r="KG61" s="51"/>
      <c r="KH61" s="51"/>
      <c r="KI61" s="51"/>
      <c r="KJ61" s="51"/>
      <c r="KK61" s="51"/>
      <c r="KL61" s="51"/>
      <c r="KM61" s="51"/>
      <c r="KN61" s="51"/>
      <c r="KO61" s="51"/>
      <c r="KP61" s="51"/>
      <c r="KQ61" s="51"/>
      <c r="KR61" s="51"/>
      <c r="KS61" s="51"/>
      <c r="KT61" s="51"/>
      <c r="KU61" s="51"/>
      <c r="KV61" s="51"/>
      <c r="KW61" s="51"/>
      <c r="KX61" s="51"/>
      <c r="KY61" s="51"/>
      <c r="KZ61" s="51"/>
      <c r="LA61" s="51"/>
      <c r="LB61" s="51"/>
      <c r="LC61" s="51"/>
      <c r="LD61" s="51"/>
      <c r="LE61" s="51"/>
      <c r="LF61" s="51"/>
      <c r="LG61" s="51"/>
      <c r="LH61" s="51"/>
      <c r="LI61" s="51"/>
      <c r="LJ61" s="51"/>
      <c r="LK61" s="51"/>
      <c r="LL61" s="51"/>
      <c r="LM61" s="51"/>
      <c r="LN61" s="51"/>
      <c r="LO61" s="51"/>
      <c r="LP61" s="51"/>
      <c r="LQ61" s="51"/>
      <c r="LR61" s="51"/>
      <c r="LS61" s="51"/>
      <c r="LT61" s="51"/>
      <c r="LU61" s="51"/>
      <c r="LV61" s="51"/>
      <c r="LW61" s="51"/>
      <c r="LX61" s="51"/>
      <c r="LY61" s="51"/>
      <c r="LZ61" s="51"/>
      <c r="MA61" s="51"/>
      <c r="MB61" s="51"/>
      <c r="MC61" s="51"/>
      <c r="MD61" s="51"/>
      <c r="ME61" s="51"/>
      <c r="MF61" s="51"/>
      <c r="MG61" s="51"/>
      <c r="MH61" s="51"/>
      <c r="MI61" s="51"/>
      <c r="MJ61" s="51"/>
      <c r="MK61" s="51"/>
      <c r="ML61" s="51"/>
      <c r="MM61" s="51"/>
      <c r="MN61" s="51"/>
      <c r="MO61" s="51"/>
      <c r="MP61" s="51"/>
      <c r="MQ61" s="51"/>
      <c r="MR61" s="51"/>
      <c r="MS61" s="51"/>
      <c r="MT61" s="51"/>
      <c r="MU61" s="51"/>
      <c r="MV61" s="51"/>
      <c r="MW61" s="51"/>
      <c r="MX61" s="51"/>
      <c r="MY61" s="51"/>
      <c r="MZ61" s="51"/>
      <c r="NA61" s="51"/>
      <c r="NB61" s="51"/>
      <c r="NC61" s="51"/>
      <c r="ND61" s="51"/>
      <c r="NE61" s="51"/>
      <c r="NF61" s="51"/>
      <c r="NG61" s="51"/>
      <c r="NH61" s="51"/>
      <c r="NI61" s="51"/>
      <c r="NJ61" s="51"/>
      <c r="NK61" s="51"/>
      <c r="NL61" s="51"/>
      <c r="NM61" s="51"/>
      <c r="NN61" s="51"/>
      <c r="NO61" s="51"/>
      <c r="NP61" s="51"/>
      <c r="NQ61" s="51"/>
      <c r="NR61" s="51"/>
      <c r="NS61" s="51"/>
      <c r="NT61" s="51"/>
      <c r="NU61" s="51"/>
      <c r="NV61" s="51"/>
      <c r="NW61" s="51"/>
      <c r="NX61" s="51"/>
      <c r="NY61" s="51"/>
      <c r="NZ61" s="51"/>
      <c r="OA61" s="51"/>
      <c r="OB61" s="51"/>
      <c r="OC61" s="51"/>
      <c r="OD61" s="51"/>
      <c r="OE61" s="51"/>
      <c r="OF61" s="51"/>
      <c r="OG61" s="51"/>
      <c r="OH61" s="51"/>
      <c r="OI61" s="51"/>
      <c r="OJ61" s="51"/>
      <c r="OK61" s="51"/>
      <c r="OL61" s="51"/>
      <c r="OM61" s="51"/>
      <c r="ON61" s="51"/>
      <c r="OO61" s="51"/>
      <c r="OP61" s="51"/>
      <c r="OQ61" s="51"/>
      <c r="OR61" s="51"/>
      <c r="OS61" s="51"/>
      <c r="OT61" s="51"/>
      <c r="OU61" s="51"/>
      <c r="OV61" s="51"/>
      <c r="OW61" s="51"/>
      <c r="OX61" s="51"/>
      <c r="OY61" s="51"/>
      <c r="OZ61" s="51"/>
      <c r="PA61" s="51"/>
      <c r="PB61" s="51"/>
      <c r="PC61" s="51"/>
      <c r="PD61" s="51"/>
      <c r="PE61" s="51"/>
      <c r="PF61" s="51"/>
      <c r="PG61" s="51"/>
      <c r="PH61" s="51"/>
      <c r="PI61" s="51"/>
      <c r="PJ61" s="51"/>
      <c r="PK61" s="51"/>
      <c r="PL61" s="51"/>
      <c r="PM61" s="51"/>
      <c r="PN61" s="51"/>
      <c r="PO61" s="51"/>
      <c r="PP61" s="51"/>
      <c r="PQ61" s="51"/>
      <c r="PR61" s="51"/>
      <c r="PS61" s="51"/>
      <c r="PT61" s="51"/>
      <c r="PU61" s="51"/>
      <c r="PV61" s="51"/>
      <c r="PW61" s="51"/>
      <c r="PX61" s="51"/>
      <c r="PY61" s="51"/>
      <c r="PZ61" s="51"/>
      <c r="QA61" s="51"/>
      <c r="QB61" s="51"/>
      <c r="QC61" s="51"/>
      <c r="QD61" s="51"/>
      <c r="QE61" s="51"/>
      <c r="QF61" s="51"/>
      <c r="QG61" s="51"/>
      <c r="QH61" s="51"/>
      <c r="QI61" s="51"/>
      <c r="QJ61" s="51"/>
      <c r="QK61" s="51"/>
      <c r="QL61" s="51"/>
      <c r="QM61" s="51"/>
      <c r="QN61" s="51"/>
      <c r="QO61" s="51"/>
      <c r="QP61" s="51"/>
      <c r="QQ61" s="51"/>
      <c r="QR61" s="51"/>
      <c r="QS61" s="51"/>
      <c r="QT61" s="51"/>
      <c r="QU61" s="51"/>
      <c r="QV61" s="51"/>
      <c r="QW61" s="51"/>
      <c r="QX61" s="51"/>
      <c r="QY61" s="51"/>
      <c r="QZ61" s="51"/>
      <c r="RA61" s="51"/>
      <c r="RB61" s="51"/>
      <c r="RC61" s="51"/>
      <c r="RD61" s="51"/>
      <c r="RE61" s="51"/>
      <c r="RF61" s="51"/>
      <c r="RG61" s="51"/>
      <c r="RH61" s="51"/>
      <c r="RI61" s="51"/>
      <c r="RJ61" s="51"/>
      <c r="RK61" s="51"/>
      <c r="RL61" s="51"/>
      <c r="RM61" s="51"/>
      <c r="RN61" s="51"/>
      <c r="RO61" s="51"/>
      <c r="RP61" s="51"/>
      <c r="RQ61" s="51"/>
      <c r="RR61" s="51"/>
      <c r="RS61" s="51"/>
      <c r="RT61" s="51"/>
      <c r="RU61" s="51"/>
      <c r="RV61" s="51"/>
      <c r="RW61" s="51"/>
      <c r="RX61" s="51"/>
      <c r="RY61" s="51"/>
      <c r="RZ61" s="51"/>
      <c r="SA61" s="51"/>
      <c r="SB61" s="51"/>
      <c r="SC61" s="51"/>
      <c r="SD61" s="51"/>
      <c r="SE61" s="51"/>
      <c r="SF61" s="51"/>
      <c r="SG61" s="51"/>
      <c r="SH61" s="51"/>
      <c r="SI61" s="51"/>
      <c r="SJ61" s="51"/>
      <c r="SK61" s="51"/>
      <c r="SL61" s="51"/>
      <c r="SM61" s="51"/>
      <c r="SN61" s="51"/>
      <c r="SO61" s="51"/>
      <c r="SP61" s="51"/>
      <c r="SQ61" s="51"/>
      <c r="SR61" s="51"/>
      <c r="SS61" s="51"/>
      <c r="ST61" s="51"/>
      <c r="SU61" s="51"/>
      <c r="SV61" s="51"/>
      <c r="SW61" s="51"/>
      <c r="SX61" s="51"/>
      <c r="SY61" s="51"/>
      <c r="SZ61" s="51"/>
      <c r="TA61" s="51"/>
      <c r="TB61" s="51"/>
      <c r="TC61" s="51"/>
      <c r="TD61" s="51"/>
      <c r="TE61" s="51"/>
      <c r="TF61" s="51"/>
      <c r="TG61" s="51"/>
      <c r="TH61" s="51"/>
      <c r="TI61" s="51"/>
      <c r="TJ61" s="51"/>
      <c r="TK61" s="51"/>
      <c r="TL61" s="51"/>
      <c r="TM61" s="51"/>
      <c r="TN61" s="51"/>
      <c r="TO61" s="51"/>
      <c r="TP61" s="51"/>
      <c r="TQ61" s="51"/>
      <c r="TR61" s="51"/>
      <c r="TS61" s="51"/>
      <c r="TT61" s="51"/>
      <c r="TU61" s="51"/>
      <c r="TV61" s="51"/>
      <c r="TW61" s="51"/>
      <c r="TX61" s="51"/>
      <c r="TY61" s="51"/>
      <c r="TZ61" s="51"/>
      <c r="UA61" s="51"/>
      <c r="UB61" s="51"/>
      <c r="UC61" s="51"/>
      <c r="UD61" s="51"/>
      <c r="UE61" s="51"/>
      <c r="UF61" s="51"/>
      <c r="UG61" s="51"/>
      <c r="UH61" s="51"/>
      <c r="UI61" s="51"/>
      <c r="UJ61" s="51"/>
      <c r="UK61" s="51"/>
      <c r="UL61" s="51"/>
      <c r="UM61" s="51"/>
      <c r="UN61" s="51"/>
      <c r="UO61" s="51"/>
      <c r="UP61" s="51"/>
      <c r="UQ61" s="51"/>
      <c r="UR61" s="51"/>
      <c r="US61" s="51"/>
      <c r="UT61" s="51"/>
      <c r="UU61" s="51"/>
      <c r="UV61" s="51"/>
      <c r="UW61" s="51"/>
      <c r="UX61" s="51"/>
      <c r="UY61" s="51"/>
      <c r="UZ61" s="51"/>
      <c r="VA61" s="51"/>
      <c r="VB61" s="51"/>
      <c r="VC61" s="51"/>
      <c r="VD61" s="51"/>
      <c r="VE61" s="51"/>
      <c r="VF61" s="51"/>
      <c r="VG61" s="51"/>
      <c r="VH61" s="51"/>
      <c r="VI61" s="51"/>
      <c r="VJ61" s="51"/>
      <c r="VK61" s="51"/>
      <c r="VL61" s="51"/>
      <c r="VM61" s="51"/>
      <c r="VN61" s="51"/>
      <c r="VO61" s="51"/>
      <c r="VP61" s="51"/>
      <c r="VQ61" s="51"/>
      <c r="VR61" s="51"/>
      <c r="VS61" s="51"/>
      <c r="VT61" s="51"/>
      <c r="VU61" s="51"/>
      <c r="VV61" s="51"/>
      <c r="VW61" s="51"/>
      <c r="VX61" s="51"/>
      <c r="VY61" s="51"/>
      <c r="VZ61" s="51"/>
      <c r="WA61" s="51"/>
      <c r="WB61" s="51"/>
      <c r="WC61" s="51"/>
      <c r="WD61" s="51"/>
      <c r="WE61" s="51"/>
      <c r="WF61" s="51"/>
      <c r="WG61" s="51"/>
      <c r="WH61" s="51"/>
      <c r="WI61" s="51"/>
      <c r="WJ61" s="51"/>
      <c r="WK61" s="51"/>
      <c r="WL61" s="51"/>
      <c r="WM61" s="51"/>
      <c r="WN61" s="51"/>
      <c r="WO61" s="51"/>
      <c r="WP61" s="51"/>
      <c r="WQ61" s="51"/>
      <c r="WR61" s="51"/>
      <c r="WS61" s="51"/>
      <c r="WT61" s="51"/>
      <c r="WU61" s="51"/>
      <c r="WV61" s="51"/>
      <c r="WW61" s="51"/>
      <c r="WX61" s="51"/>
      <c r="WY61" s="51"/>
      <c r="WZ61" s="51"/>
      <c r="XA61" s="51"/>
      <c r="XB61" s="51"/>
      <c r="XC61" s="51"/>
      <c r="XD61" s="51"/>
      <c r="XE61" s="51"/>
      <c r="XF61" s="51"/>
      <c r="XG61" s="51"/>
      <c r="XH61" s="51"/>
      <c r="XI61" s="51"/>
      <c r="XJ61" s="51"/>
      <c r="XK61" s="51"/>
      <c r="XL61" s="51"/>
      <c r="XM61" s="51"/>
      <c r="XN61" s="51"/>
      <c r="XO61" s="51"/>
      <c r="XP61" s="51"/>
      <c r="XQ61" s="51"/>
      <c r="XR61" s="51"/>
      <c r="XS61" s="51"/>
      <c r="XT61" s="51"/>
      <c r="XU61" s="51"/>
      <c r="XV61" s="51"/>
      <c r="XW61" s="51"/>
      <c r="XX61" s="51"/>
      <c r="XY61" s="51"/>
      <c r="XZ61" s="51"/>
      <c r="YA61" s="51"/>
      <c r="YB61" s="51"/>
      <c r="YC61" s="51"/>
      <c r="YD61" s="51"/>
      <c r="YE61" s="51"/>
      <c r="YF61" s="51"/>
      <c r="YG61" s="51"/>
      <c r="YH61" s="51"/>
      <c r="YI61" s="51"/>
      <c r="YJ61" s="51"/>
      <c r="YK61" s="51"/>
      <c r="YL61" s="51"/>
      <c r="YM61" s="51"/>
      <c r="YN61" s="51"/>
      <c r="YO61" s="51"/>
      <c r="YP61" s="51"/>
      <c r="YQ61" s="51"/>
      <c r="YR61" s="51"/>
      <c r="YS61" s="51"/>
      <c r="YT61" s="51"/>
      <c r="YU61" s="51"/>
      <c r="YV61" s="51"/>
      <c r="YW61" s="51"/>
      <c r="YX61" s="51"/>
      <c r="YY61" s="51"/>
      <c r="YZ61" s="51"/>
      <c r="ZA61" s="51"/>
      <c r="ZB61" s="51"/>
      <c r="ZC61" s="51"/>
      <c r="ZD61" s="51"/>
      <c r="ZE61" s="51"/>
      <c r="ZF61" s="51"/>
      <c r="ZG61" s="51"/>
      <c r="ZH61" s="51"/>
      <c r="ZI61" s="51"/>
      <c r="ZJ61" s="51"/>
      <c r="ZK61" s="51"/>
      <c r="ZL61" s="51"/>
      <c r="ZM61" s="51"/>
      <c r="ZN61" s="51"/>
      <c r="ZO61" s="51"/>
      <c r="ZP61" s="51"/>
      <c r="ZQ61" s="51"/>
      <c r="ZR61" s="51"/>
      <c r="ZS61" s="51"/>
      <c r="ZT61" s="51"/>
      <c r="ZU61" s="51"/>
      <c r="ZV61" s="51"/>
      <c r="ZW61" s="51"/>
      <c r="ZX61" s="51"/>
      <c r="ZY61" s="51"/>
      <c r="ZZ61" s="51"/>
      <c r="AAA61" s="51"/>
      <c r="AAB61" s="51"/>
      <c r="AAC61" s="51"/>
      <c r="AAD61" s="51"/>
      <c r="AAE61" s="51"/>
      <c r="AAF61" s="51"/>
      <c r="AAG61" s="51"/>
      <c r="AAH61" s="51"/>
      <c r="AAI61" s="51"/>
      <c r="AAJ61" s="51"/>
      <c r="AAK61" s="51"/>
      <c r="AAL61" s="51"/>
      <c r="AAM61" s="51"/>
      <c r="AAN61" s="51"/>
      <c r="AAO61" s="51"/>
      <c r="AAP61" s="51"/>
      <c r="AAQ61" s="51"/>
      <c r="AAR61" s="51"/>
      <c r="AAS61" s="51"/>
      <c r="AAT61" s="51"/>
      <c r="AAU61" s="51"/>
      <c r="AAV61" s="51"/>
      <c r="AAW61" s="51"/>
      <c r="AAX61" s="51"/>
      <c r="AAY61" s="51"/>
      <c r="AAZ61" s="51"/>
      <c r="ABA61" s="51"/>
      <c r="ABB61" s="51"/>
      <c r="ABC61" s="51"/>
      <c r="ABD61" s="51"/>
      <c r="ABE61" s="51"/>
      <c r="ABF61" s="51"/>
      <c r="ABG61" s="51"/>
      <c r="ABH61" s="51"/>
      <c r="ABI61" s="51"/>
      <c r="ABJ61" s="51"/>
      <c r="ABK61" s="51"/>
      <c r="ABL61" s="51"/>
      <c r="ABM61" s="51"/>
      <c r="ABN61" s="51"/>
      <c r="ABO61" s="51"/>
      <c r="ABP61" s="51"/>
      <c r="ABQ61" s="51"/>
      <c r="ABR61" s="51"/>
      <c r="ABS61" s="51"/>
      <c r="ABT61" s="51"/>
      <c r="ABU61" s="51"/>
      <c r="ABV61" s="51"/>
      <c r="ABW61" s="51"/>
      <c r="ABX61" s="51"/>
      <c r="ABY61" s="51"/>
      <c r="ABZ61" s="51"/>
      <c r="ACA61" s="51"/>
      <c r="ACB61" s="51"/>
      <c r="ACC61" s="51"/>
      <c r="ACD61" s="51"/>
      <c r="ACE61" s="51"/>
      <c r="ACF61" s="51"/>
      <c r="ACG61" s="51"/>
      <c r="ACH61" s="51"/>
      <c r="ACI61" s="51"/>
      <c r="ACJ61" s="51"/>
      <c r="ACK61" s="51"/>
      <c r="ACL61" s="51"/>
      <c r="ACM61" s="51"/>
      <c r="ACN61" s="51"/>
      <c r="ACO61" s="51"/>
      <c r="ACP61" s="51"/>
      <c r="ACQ61" s="51"/>
      <c r="ACR61" s="51"/>
      <c r="ACS61" s="51"/>
      <c r="ACT61" s="51"/>
      <c r="ACU61" s="51"/>
      <c r="ACV61" s="51"/>
      <c r="ACW61" s="51"/>
      <c r="ACX61" s="51"/>
      <c r="ACY61" s="51"/>
      <c r="ACZ61" s="51"/>
      <c r="ADA61" s="51"/>
      <c r="ADB61" s="51"/>
      <c r="ADC61" s="51"/>
      <c r="ADD61" s="51"/>
      <c r="ADE61" s="51"/>
      <c r="ADF61" s="51"/>
      <c r="ADG61" s="51"/>
      <c r="ADH61" s="51"/>
      <c r="ADI61" s="51"/>
      <c r="ADJ61" s="51"/>
      <c r="ADK61" s="51"/>
      <c r="ADL61" s="51"/>
      <c r="ADM61" s="51"/>
      <c r="ADN61" s="51"/>
      <c r="ADO61" s="51"/>
      <c r="ADP61" s="51"/>
      <c r="ADQ61" s="51"/>
      <c r="ADR61" s="51"/>
      <c r="ADS61" s="51"/>
      <c r="ADT61" s="51"/>
      <c r="ADU61" s="51"/>
      <c r="ADV61" s="51"/>
      <c r="ADW61" s="51"/>
      <c r="ADX61" s="51"/>
      <c r="ADY61" s="51"/>
      <c r="ADZ61" s="51"/>
      <c r="AEA61" s="51"/>
      <c r="AEB61" s="51"/>
      <c r="AEC61" s="51"/>
      <c r="AED61" s="51"/>
      <c r="AEE61" s="51"/>
      <c r="AEF61" s="51"/>
      <c r="AEG61" s="51"/>
      <c r="AEH61" s="51"/>
      <c r="AEI61" s="51"/>
      <c r="AEJ61" s="51"/>
      <c r="AEK61" s="51"/>
      <c r="AEL61" s="51"/>
      <c r="AEM61" s="51"/>
      <c r="AEN61" s="51"/>
      <c r="AEO61" s="51"/>
      <c r="AEP61" s="51"/>
      <c r="AEQ61" s="51"/>
      <c r="AER61" s="51"/>
      <c r="AES61" s="51"/>
      <c r="AET61" s="51"/>
      <c r="AEU61" s="51"/>
      <c r="AEV61" s="51"/>
      <c r="AEW61" s="51"/>
      <c r="AEX61" s="51"/>
      <c r="AEY61" s="51"/>
      <c r="AEZ61" s="51"/>
      <c r="AFA61" s="51"/>
      <c r="AFB61" s="51"/>
      <c r="AFC61" s="51"/>
      <c r="AFD61" s="51"/>
      <c r="AFE61" s="51"/>
      <c r="AFF61" s="51"/>
      <c r="AFG61" s="51"/>
      <c r="AFH61" s="51"/>
      <c r="AFI61" s="51"/>
      <c r="AFJ61" s="51"/>
      <c r="AFK61" s="51"/>
      <c r="AFL61" s="51"/>
      <c r="AFM61" s="51"/>
      <c r="AFN61" s="51"/>
      <c r="AFO61" s="51"/>
      <c r="AFP61" s="51"/>
      <c r="AFQ61" s="51"/>
      <c r="AFR61" s="51"/>
      <c r="AFS61" s="51"/>
      <c r="AFT61" s="51"/>
      <c r="AFU61" s="51"/>
      <c r="AFV61" s="51"/>
      <c r="AFW61" s="51"/>
      <c r="AFX61" s="51"/>
      <c r="AFY61" s="51"/>
      <c r="AFZ61" s="51"/>
      <c r="AGA61" s="51"/>
      <c r="AGB61" s="51"/>
      <c r="AGC61" s="51"/>
      <c r="AGD61" s="51"/>
      <c r="AGE61" s="51"/>
      <c r="AGF61" s="51"/>
      <c r="AGG61" s="51"/>
      <c r="AGH61" s="51"/>
      <c r="AGI61" s="51"/>
      <c r="AGJ61" s="51"/>
      <c r="AGK61" s="51"/>
      <c r="AGL61" s="51"/>
      <c r="AGM61" s="51"/>
      <c r="AGN61" s="51"/>
      <c r="AGO61" s="51"/>
      <c r="AGP61" s="51"/>
      <c r="AGQ61" s="51"/>
      <c r="AGR61" s="51"/>
      <c r="AGS61" s="51"/>
      <c r="AGT61" s="51"/>
      <c r="AGU61" s="51"/>
      <c r="AGV61" s="51"/>
      <c r="AGW61" s="51"/>
      <c r="AGX61" s="51"/>
      <c r="AGY61" s="51"/>
      <c r="AGZ61" s="51"/>
      <c r="AHA61" s="51"/>
      <c r="AHB61" s="51"/>
      <c r="AHC61" s="51"/>
      <c r="AHD61" s="51"/>
      <c r="AHE61" s="51"/>
      <c r="AHF61" s="51"/>
      <c r="AHG61" s="51"/>
      <c r="AHH61" s="51"/>
      <c r="AHI61" s="51"/>
      <c r="AHJ61" s="51"/>
      <c r="AHK61" s="51"/>
      <c r="AHL61" s="51"/>
      <c r="AHM61" s="51"/>
      <c r="AHN61" s="51"/>
      <c r="AHO61" s="51"/>
      <c r="AHP61" s="51"/>
      <c r="AHQ61" s="51"/>
      <c r="AHR61" s="51"/>
      <c r="AHS61" s="51"/>
      <c r="AHT61" s="51"/>
      <c r="AHU61" s="51"/>
      <c r="AHV61" s="51"/>
      <c r="AHW61" s="51"/>
      <c r="AHX61" s="51"/>
      <c r="AHY61" s="51"/>
      <c r="AHZ61" s="51"/>
      <c r="AIA61" s="51"/>
      <c r="AIB61" s="51"/>
      <c r="AIC61" s="51"/>
      <c r="AID61" s="51"/>
      <c r="AIE61" s="51"/>
      <c r="AIF61" s="51"/>
      <c r="AIG61" s="51"/>
      <c r="AIH61" s="51"/>
      <c r="AII61" s="51"/>
      <c r="AIJ61" s="51"/>
      <c r="AIK61" s="51"/>
      <c r="AIL61" s="51"/>
      <c r="AIM61" s="51"/>
      <c r="AIN61" s="51"/>
      <c r="AIO61" s="51"/>
      <c r="AIP61" s="51"/>
      <c r="AIQ61" s="51"/>
      <c r="AIR61" s="51"/>
      <c r="AIS61" s="51"/>
      <c r="AIT61" s="51"/>
      <c r="AIU61" s="51"/>
      <c r="AIV61" s="51"/>
      <c r="AIW61" s="51"/>
      <c r="AIX61" s="51"/>
      <c r="AIY61" s="51"/>
      <c r="AIZ61" s="51"/>
      <c r="AJA61" s="51"/>
      <c r="AJB61" s="51"/>
      <c r="AJC61" s="51"/>
      <c r="AJD61" s="51"/>
      <c r="AJE61" s="51"/>
      <c r="AJF61" s="51"/>
      <c r="AJG61" s="51"/>
      <c r="AJH61" s="51"/>
      <c r="AJI61" s="51"/>
      <c r="AJJ61" s="51"/>
      <c r="AJK61" s="51"/>
      <c r="AJL61" s="51"/>
      <c r="AJM61" s="51"/>
      <c r="AJN61" s="51"/>
      <c r="AJO61" s="51"/>
      <c r="AJP61" s="51"/>
      <c r="AJQ61" s="51"/>
      <c r="AJR61" s="51"/>
      <c r="AJS61" s="51"/>
      <c r="AJT61" s="51"/>
      <c r="AJU61" s="51"/>
      <c r="AJV61" s="51"/>
      <c r="AJW61" s="51"/>
      <c r="AJX61" s="51"/>
      <c r="AJY61" s="51"/>
      <c r="AJZ61" s="51"/>
      <c r="AKA61" s="51"/>
      <c r="AKB61" s="51"/>
      <c r="AKC61" s="51"/>
      <c r="AKD61" s="51"/>
      <c r="AKE61" s="51"/>
      <c r="AKF61" s="51"/>
      <c r="AKG61" s="51"/>
      <c r="AKH61" s="51"/>
      <c r="AKI61" s="51"/>
      <c r="AKJ61" s="51"/>
      <c r="AKK61" s="51"/>
      <c r="AKL61" s="51"/>
      <c r="AKM61" s="51"/>
      <c r="AKN61" s="51"/>
      <c r="AKO61" s="51"/>
      <c r="AKP61" s="51"/>
      <c r="AKQ61" s="51"/>
      <c r="AKR61" s="51"/>
      <c r="AKS61" s="51"/>
      <c r="AKT61" s="51"/>
      <c r="AKU61" s="51"/>
      <c r="AKV61" s="51"/>
      <c r="AKW61" s="51"/>
      <c r="AKX61" s="51"/>
      <c r="AKY61" s="51"/>
      <c r="AKZ61" s="51"/>
      <c r="ALA61" s="51"/>
      <c r="ALB61" s="51"/>
      <c r="ALC61" s="51"/>
      <c r="ALD61" s="51"/>
      <c r="ALE61" s="51"/>
      <c r="ALF61" s="51"/>
      <c r="ALG61" s="51"/>
      <c r="ALH61" s="51"/>
      <c r="ALI61" s="51"/>
      <c r="ALJ61" s="51"/>
      <c r="ALK61" s="51"/>
      <c r="ALL61" s="51"/>
      <c r="ALM61" s="51"/>
      <c r="ALN61" s="51"/>
      <c r="ALO61" s="51"/>
      <c r="ALP61" s="51"/>
      <c r="ALQ61" s="51"/>
      <c r="ALR61" s="51"/>
      <c r="ALS61" s="51"/>
      <c r="ALT61" s="51"/>
      <c r="ALU61" s="51"/>
      <c r="ALV61" s="51"/>
      <c r="ALW61" s="51"/>
      <c r="ALX61" s="51"/>
      <c r="ALY61" s="51"/>
      <c r="ALZ61" s="51"/>
      <c r="AMA61" s="51"/>
      <c r="AMB61" s="51"/>
      <c r="AMC61" s="51"/>
      <c r="AMD61" s="51"/>
      <c r="AME61" s="51"/>
      <c r="AMF61" s="51"/>
      <c r="AMG61" s="51"/>
      <c r="AMH61" s="51"/>
      <c r="AMI61" s="51"/>
      <c r="AMJ61" s="51"/>
    </row>
    <row r="62" spans="1:1024" s="34" customFormat="1" ht="16.5" customHeight="1">
      <c r="A62" s="320" t="s">
        <v>53</v>
      </c>
      <c r="B62" s="320"/>
      <c r="C62" s="52"/>
      <c r="D62" s="52"/>
      <c r="E62" s="52"/>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c r="DA62" s="53"/>
      <c r="DB62" s="53"/>
      <c r="DC62" s="53"/>
      <c r="DD62" s="53"/>
      <c r="DE62" s="53"/>
      <c r="DF62" s="53"/>
      <c r="DG62" s="53"/>
      <c r="DH62" s="53"/>
      <c r="DI62" s="53"/>
      <c r="DJ62" s="53"/>
      <c r="DK62" s="53"/>
      <c r="DL62" s="53"/>
      <c r="DM62" s="53"/>
      <c r="DN62" s="53"/>
      <c r="DO62" s="53"/>
      <c r="DP62" s="53"/>
      <c r="DQ62" s="53"/>
      <c r="DR62" s="53"/>
      <c r="DS62" s="53"/>
      <c r="DT62" s="53"/>
      <c r="DU62" s="53"/>
      <c r="DV62" s="53"/>
      <c r="DW62" s="53"/>
      <c r="DX62" s="53"/>
      <c r="DY62" s="53"/>
      <c r="DZ62" s="53"/>
      <c r="EA62" s="53"/>
      <c r="EB62" s="53"/>
      <c r="EC62" s="53"/>
      <c r="ED62" s="53"/>
      <c r="EE62" s="53"/>
      <c r="EF62" s="53"/>
      <c r="EG62" s="53"/>
      <c r="EH62" s="53"/>
      <c r="EI62" s="53"/>
      <c r="EJ62" s="53"/>
      <c r="EK62" s="53"/>
      <c r="EL62" s="53"/>
      <c r="EM62" s="53"/>
      <c r="EN62" s="53"/>
      <c r="EO62" s="53"/>
      <c r="EP62" s="53"/>
      <c r="EQ62" s="53"/>
      <c r="ER62" s="53"/>
      <c r="ES62" s="53"/>
      <c r="ET62" s="53"/>
      <c r="EU62" s="53"/>
      <c r="EV62" s="53"/>
      <c r="EW62" s="53"/>
      <c r="EX62" s="53"/>
      <c r="EY62" s="53"/>
      <c r="EZ62" s="53"/>
      <c r="FA62" s="53"/>
      <c r="FB62" s="53"/>
      <c r="FC62" s="53"/>
      <c r="FD62" s="53"/>
      <c r="FE62" s="53"/>
      <c r="FF62" s="53"/>
      <c r="FG62" s="53"/>
      <c r="FH62" s="53"/>
      <c r="FI62" s="53"/>
      <c r="FJ62" s="53"/>
      <c r="FK62" s="53"/>
      <c r="FL62" s="53"/>
      <c r="FM62" s="53"/>
      <c r="FN62" s="53"/>
      <c r="FO62" s="53"/>
      <c r="FP62" s="53"/>
      <c r="FQ62" s="53"/>
      <c r="FR62" s="53"/>
      <c r="FS62" s="53"/>
      <c r="FT62" s="53"/>
      <c r="FU62" s="53"/>
      <c r="FV62" s="53"/>
      <c r="FW62" s="53"/>
      <c r="FX62" s="53"/>
      <c r="FY62" s="53"/>
      <c r="FZ62" s="53"/>
      <c r="GA62" s="53"/>
      <c r="GB62" s="53"/>
      <c r="GC62" s="53"/>
      <c r="GD62" s="53"/>
      <c r="GE62" s="53"/>
      <c r="GF62" s="53"/>
      <c r="GG62" s="53"/>
      <c r="GH62" s="53"/>
      <c r="GI62" s="53"/>
      <c r="GJ62" s="53"/>
      <c r="GK62" s="53"/>
      <c r="GL62" s="53"/>
      <c r="GM62" s="53"/>
      <c r="GN62" s="53"/>
      <c r="GO62" s="53"/>
      <c r="GP62" s="53"/>
      <c r="GQ62" s="53"/>
      <c r="GR62" s="53"/>
      <c r="GS62" s="53"/>
      <c r="GT62" s="53"/>
      <c r="GU62" s="53"/>
      <c r="GV62" s="53"/>
      <c r="GW62" s="53"/>
      <c r="GX62" s="53"/>
      <c r="GY62" s="53"/>
      <c r="GZ62" s="53"/>
      <c r="HA62" s="53"/>
      <c r="HB62" s="53"/>
      <c r="HC62" s="53"/>
      <c r="HD62" s="53"/>
      <c r="HE62" s="53"/>
      <c r="HF62" s="53"/>
      <c r="HG62" s="53"/>
      <c r="HH62" s="53"/>
      <c r="HI62" s="53"/>
      <c r="HJ62" s="53"/>
      <c r="HK62" s="53"/>
      <c r="HL62" s="53"/>
      <c r="HM62" s="53"/>
      <c r="HN62" s="53"/>
      <c r="HO62" s="53"/>
      <c r="HP62" s="53"/>
      <c r="HQ62" s="53"/>
      <c r="HR62" s="53"/>
      <c r="HS62" s="53"/>
      <c r="HT62" s="53"/>
      <c r="HU62" s="53"/>
      <c r="HV62" s="53"/>
      <c r="HW62" s="53"/>
      <c r="HX62" s="53"/>
      <c r="HY62" s="53"/>
      <c r="HZ62" s="53"/>
      <c r="IA62" s="53"/>
      <c r="IB62" s="53"/>
      <c r="IC62" s="53"/>
      <c r="ID62" s="53"/>
      <c r="IE62" s="53"/>
      <c r="IF62" s="53"/>
      <c r="IG62" s="53"/>
      <c r="IH62" s="53"/>
      <c r="II62" s="53"/>
      <c r="IJ62" s="53"/>
      <c r="IK62" s="53"/>
      <c r="IL62" s="53"/>
      <c r="IM62" s="53"/>
      <c r="IN62" s="53"/>
      <c r="IO62" s="53"/>
      <c r="IP62" s="53"/>
      <c r="IQ62" s="53"/>
      <c r="IR62" s="53"/>
      <c r="IS62" s="53"/>
      <c r="IT62" s="53"/>
      <c r="IU62" s="53"/>
      <c r="IV62" s="53"/>
      <c r="IW62" s="53"/>
      <c r="IX62" s="53"/>
      <c r="IY62" s="53"/>
      <c r="IZ62" s="53"/>
      <c r="JA62" s="53"/>
      <c r="JB62" s="53"/>
      <c r="JC62" s="53"/>
      <c r="JD62" s="53"/>
      <c r="JE62" s="53"/>
      <c r="JF62" s="53"/>
      <c r="JG62" s="53"/>
      <c r="JH62" s="53"/>
      <c r="JI62" s="53"/>
      <c r="JJ62" s="53"/>
      <c r="JK62" s="53"/>
      <c r="JL62" s="53"/>
      <c r="JM62" s="53"/>
      <c r="JN62" s="53"/>
      <c r="JO62" s="53"/>
      <c r="JP62" s="53"/>
      <c r="JQ62" s="53"/>
      <c r="JR62" s="53"/>
      <c r="JS62" s="53"/>
      <c r="JT62" s="53"/>
      <c r="JU62" s="53"/>
      <c r="JV62" s="53"/>
      <c r="JW62" s="53"/>
      <c r="JX62" s="53"/>
      <c r="JY62" s="53"/>
      <c r="JZ62" s="53"/>
      <c r="KA62" s="53"/>
      <c r="KB62" s="53"/>
      <c r="KC62" s="53"/>
      <c r="KD62" s="53"/>
      <c r="KE62" s="53"/>
      <c r="KF62" s="53"/>
      <c r="KG62" s="53"/>
      <c r="KH62" s="53"/>
      <c r="KI62" s="53"/>
      <c r="KJ62" s="53"/>
      <c r="KK62" s="53"/>
      <c r="KL62" s="53"/>
      <c r="KM62" s="53"/>
      <c r="KN62" s="53"/>
      <c r="KO62" s="53"/>
      <c r="KP62" s="53"/>
      <c r="KQ62" s="53"/>
      <c r="KR62" s="53"/>
      <c r="KS62" s="53"/>
      <c r="KT62" s="53"/>
      <c r="KU62" s="53"/>
      <c r="KV62" s="53"/>
      <c r="KW62" s="53"/>
      <c r="KX62" s="53"/>
      <c r="KY62" s="53"/>
      <c r="KZ62" s="53"/>
      <c r="LA62" s="53"/>
      <c r="LB62" s="53"/>
      <c r="LC62" s="53"/>
      <c r="LD62" s="53"/>
      <c r="LE62" s="53"/>
      <c r="LF62" s="53"/>
      <c r="LG62" s="53"/>
      <c r="LH62" s="53"/>
      <c r="LI62" s="53"/>
      <c r="LJ62" s="53"/>
      <c r="LK62" s="53"/>
      <c r="LL62" s="53"/>
      <c r="LM62" s="53"/>
      <c r="LN62" s="53"/>
      <c r="LO62" s="53"/>
      <c r="LP62" s="53"/>
      <c r="LQ62" s="53"/>
      <c r="LR62" s="53"/>
      <c r="LS62" s="53"/>
      <c r="LT62" s="53"/>
      <c r="LU62" s="53"/>
      <c r="LV62" s="53"/>
      <c r="LW62" s="53"/>
      <c r="LX62" s="53"/>
      <c r="LY62" s="53"/>
      <c r="LZ62" s="53"/>
      <c r="MA62" s="53"/>
      <c r="MB62" s="53"/>
      <c r="MC62" s="53"/>
      <c r="MD62" s="53"/>
      <c r="ME62" s="53"/>
      <c r="MF62" s="53"/>
      <c r="MG62" s="53"/>
      <c r="MH62" s="53"/>
      <c r="MI62" s="53"/>
      <c r="MJ62" s="53"/>
      <c r="MK62" s="53"/>
      <c r="ML62" s="53"/>
      <c r="MM62" s="53"/>
      <c r="MN62" s="53"/>
      <c r="MO62" s="53"/>
      <c r="MP62" s="53"/>
      <c r="MQ62" s="53"/>
      <c r="MR62" s="53"/>
      <c r="MS62" s="53"/>
      <c r="MT62" s="53"/>
      <c r="MU62" s="53"/>
      <c r="MV62" s="53"/>
      <c r="MW62" s="53"/>
      <c r="MX62" s="53"/>
      <c r="MY62" s="53"/>
      <c r="MZ62" s="53"/>
      <c r="NA62" s="53"/>
      <c r="NB62" s="53"/>
      <c r="NC62" s="53"/>
      <c r="ND62" s="53"/>
      <c r="NE62" s="53"/>
      <c r="NF62" s="53"/>
      <c r="NG62" s="53"/>
      <c r="NH62" s="53"/>
      <c r="NI62" s="53"/>
      <c r="NJ62" s="53"/>
      <c r="NK62" s="53"/>
      <c r="NL62" s="53"/>
      <c r="NM62" s="53"/>
      <c r="NN62" s="53"/>
      <c r="NO62" s="53"/>
      <c r="NP62" s="53"/>
      <c r="NQ62" s="53"/>
      <c r="NR62" s="53"/>
      <c r="NS62" s="53"/>
      <c r="NT62" s="53"/>
      <c r="NU62" s="53"/>
      <c r="NV62" s="53"/>
      <c r="NW62" s="53"/>
      <c r="NX62" s="53"/>
      <c r="NY62" s="53"/>
      <c r="NZ62" s="53"/>
      <c r="OA62" s="53"/>
      <c r="OB62" s="53"/>
      <c r="OC62" s="53"/>
      <c r="OD62" s="53"/>
      <c r="OE62" s="53"/>
      <c r="OF62" s="53"/>
      <c r="OG62" s="53"/>
      <c r="OH62" s="53"/>
      <c r="OI62" s="53"/>
      <c r="OJ62" s="53"/>
      <c r="OK62" s="53"/>
      <c r="OL62" s="53"/>
      <c r="OM62" s="53"/>
      <c r="ON62" s="53"/>
      <c r="OO62" s="53"/>
      <c r="OP62" s="53"/>
      <c r="OQ62" s="53"/>
      <c r="OR62" s="53"/>
      <c r="OS62" s="53"/>
      <c r="OT62" s="53"/>
      <c r="OU62" s="53"/>
      <c r="OV62" s="53"/>
      <c r="OW62" s="53"/>
      <c r="OX62" s="53"/>
      <c r="OY62" s="53"/>
      <c r="OZ62" s="53"/>
      <c r="PA62" s="53"/>
      <c r="PB62" s="53"/>
      <c r="PC62" s="53"/>
      <c r="PD62" s="53"/>
      <c r="PE62" s="53"/>
      <c r="PF62" s="53"/>
      <c r="PG62" s="53"/>
      <c r="PH62" s="53"/>
      <c r="PI62" s="53"/>
      <c r="PJ62" s="53"/>
      <c r="PK62" s="53"/>
      <c r="PL62" s="53"/>
      <c r="PM62" s="53"/>
      <c r="PN62" s="53"/>
      <c r="PO62" s="53"/>
      <c r="PP62" s="53"/>
      <c r="PQ62" s="53"/>
      <c r="PR62" s="53"/>
      <c r="PS62" s="53"/>
      <c r="PT62" s="53"/>
      <c r="PU62" s="53"/>
      <c r="PV62" s="53"/>
      <c r="PW62" s="53"/>
      <c r="PX62" s="53"/>
      <c r="PY62" s="53"/>
      <c r="PZ62" s="53"/>
      <c r="QA62" s="53"/>
      <c r="QB62" s="53"/>
      <c r="QC62" s="53"/>
      <c r="QD62" s="53"/>
      <c r="QE62" s="53"/>
      <c r="QF62" s="53"/>
      <c r="QG62" s="53"/>
      <c r="QH62" s="53"/>
      <c r="QI62" s="53"/>
      <c r="QJ62" s="53"/>
      <c r="QK62" s="53"/>
      <c r="QL62" s="53"/>
      <c r="QM62" s="53"/>
      <c r="QN62" s="53"/>
      <c r="QO62" s="53"/>
      <c r="QP62" s="53"/>
      <c r="QQ62" s="53"/>
      <c r="QR62" s="53"/>
      <c r="QS62" s="53"/>
      <c r="QT62" s="53"/>
      <c r="QU62" s="53"/>
      <c r="QV62" s="53"/>
      <c r="QW62" s="53"/>
      <c r="QX62" s="53"/>
      <c r="QY62" s="53"/>
      <c r="QZ62" s="53"/>
      <c r="RA62" s="53"/>
      <c r="RB62" s="53"/>
      <c r="RC62" s="53"/>
      <c r="RD62" s="53"/>
      <c r="RE62" s="53"/>
      <c r="RF62" s="53"/>
      <c r="RG62" s="53"/>
      <c r="RH62" s="53"/>
      <c r="RI62" s="53"/>
      <c r="RJ62" s="53"/>
      <c r="RK62" s="53"/>
      <c r="RL62" s="53"/>
      <c r="RM62" s="53"/>
      <c r="RN62" s="53"/>
      <c r="RO62" s="53"/>
      <c r="RP62" s="53"/>
      <c r="RQ62" s="53"/>
      <c r="RR62" s="53"/>
      <c r="RS62" s="53"/>
      <c r="RT62" s="53"/>
      <c r="RU62" s="53"/>
      <c r="RV62" s="53"/>
      <c r="RW62" s="53"/>
      <c r="RX62" s="53"/>
      <c r="RY62" s="53"/>
      <c r="RZ62" s="53"/>
      <c r="SA62" s="53"/>
      <c r="SB62" s="53"/>
      <c r="SC62" s="53"/>
      <c r="SD62" s="53"/>
      <c r="SE62" s="53"/>
      <c r="SF62" s="53"/>
      <c r="SG62" s="53"/>
      <c r="SH62" s="53"/>
      <c r="SI62" s="53"/>
      <c r="SJ62" s="53"/>
      <c r="SK62" s="53"/>
      <c r="SL62" s="53"/>
      <c r="SM62" s="53"/>
      <c r="SN62" s="53"/>
      <c r="SO62" s="53"/>
      <c r="SP62" s="53"/>
      <c r="SQ62" s="53"/>
      <c r="SR62" s="53"/>
      <c r="SS62" s="53"/>
      <c r="ST62" s="53"/>
      <c r="SU62" s="53"/>
      <c r="SV62" s="53"/>
      <c r="SW62" s="53"/>
      <c r="SX62" s="53"/>
      <c r="SY62" s="53"/>
      <c r="SZ62" s="53"/>
      <c r="TA62" s="53"/>
      <c r="TB62" s="53"/>
      <c r="TC62" s="53"/>
      <c r="TD62" s="53"/>
      <c r="TE62" s="53"/>
      <c r="TF62" s="53"/>
      <c r="TG62" s="53"/>
      <c r="TH62" s="53"/>
      <c r="TI62" s="53"/>
      <c r="TJ62" s="53"/>
      <c r="TK62" s="53"/>
      <c r="TL62" s="53"/>
      <c r="TM62" s="53"/>
      <c r="TN62" s="53"/>
      <c r="TO62" s="53"/>
      <c r="TP62" s="53"/>
      <c r="TQ62" s="53"/>
      <c r="TR62" s="53"/>
      <c r="TS62" s="53"/>
      <c r="TT62" s="53"/>
      <c r="TU62" s="53"/>
      <c r="TV62" s="53"/>
      <c r="TW62" s="53"/>
      <c r="TX62" s="53"/>
      <c r="TY62" s="53"/>
      <c r="TZ62" s="53"/>
      <c r="UA62" s="53"/>
      <c r="UB62" s="53"/>
      <c r="UC62" s="53"/>
      <c r="UD62" s="53"/>
      <c r="UE62" s="53"/>
      <c r="UF62" s="53"/>
      <c r="UG62" s="53"/>
      <c r="UH62" s="53"/>
      <c r="UI62" s="53"/>
      <c r="UJ62" s="53"/>
      <c r="UK62" s="53"/>
      <c r="UL62" s="53"/>
      <c r="UM62" s="53"/>
      <c r="UN62" s="53"/>
      <c r="UO62" s="53"/>
      <c r="UP62" s="53"/>
      <c r="UQ62" s="53"/>
      <c r="UR62" s="53"/>
      <c r="US62" s="53"/>
      <c r="UT62" s="53"/>
      <c r="UU62" s="53"/>
      <c r="UV62" s="53"/>
      <c r="UW62" s="53"/>
      <c r="UX62" s="53"/>
      <c r="UY62" s="53"/>
      <c r="UZ62" s="53"/>
      <c r="VA62" s="53"/>
      <c r="VB62" s="53"/>
      <c r="VC62" s="53"/>
      <c r="VD62" s="53"/>
      <c r="VE62" s="53"/>
      <c r="VF62" s="53"/>
      <c r="VG62" s="53"/>
      <c r="VH62" s="53"/>
      <c r="VI62" s="53"/>
      <c r="VJ62" s="53"/>
      <c r="VK62" s="53"/>
      <c r="VL62" s="53"/>
      <c r="VM62" s="53"/>
      <c r="VN62" s="53"/>
      <c r="VO62" s="53"/>
      <c r="VP62" s="53"/>
      <c r="VQ62" s="53"/>
      <c r="VR62" s="53"/>
      <c r="VS62" s="53"/>
      <c r="VT62" s="53"/>
      <c r="VU62" s="53"/>
      <c r="VV62" s="53"/>
      <c r="VW62" s="53"/>
      <c r="VX62" s="53"/>
      <c r="VY62" s="53"/>
      <c r="VZ62" s="53"/>
      <c r="WA62" s="53"/>
      <c r="WB62" s="53"/>
      <c r="WC62" s="53"/>
      <c r="WD62" s="53"/>
      <c r="WE62" s="53"/>
      <c r="WF62" s="53"/>
      <c r="WG62" s="53"/>
      <c r="WH62" s="53"/>
      <c r="WI62" s="53"/>
      <c r="WJ62" s="53"/>
      <c r="WK62" s="53"/>
      <c r="WL62" s="53"/>
      <c r="WM62" s="53"/>
      <c r="WN62" s="53"/>
      <c r="WO62" s="53"/>
      <c r="WP62" s="53"/>
      <c r="WQ62" s="53"/>
      <c r="WR62" s="53"/>
      <c r="WS62" s="53"/>
      <c r="WT62" s="53"/>
      <c r="WU62" s="53"/>
      <c r="WV62" s="53"/>
      <c r="WW62" s="53"/>
      <c r="WX62" s="53"/>
      <c r="WY62" s="53"/>
      <c r="WZ62" s="53"/>
      <c r="XA62" s="53"/>
      <c r="XB62" s="53"/>
      <c r="XC62" s="53"/>
      <c r="XD62" s="53"/>
      <c r="XE62" s="53"/>
      <c r="XF62" s="53"/>
      <c r="XG62" s="53"/>
      <c r="XH62" s="53"/>
      <c r="XI62" s="53"/>
      <c r="XJ62" s="53"/>
      <c r="XK62" s="53"/>
      <c r="XL62" s="53"/>
      <c r="XM62" s="53"/>
      <c r="XN62" s="53"/>
      <c r="XO62" s="53"/>
      <c r="XP62" s="53"/>
      <c r="XQ62" s="53"/>
      <c r="XR62" s="53"/>
      <c r="XS62" s="53"/>
      <c r="XT62" s="53"/>
      <c r="XU62" s="53"/>
      <c r="XV62" s="53"/>
      <c r="XW62" s="53"/>
      <c r="XX62" s="53"/>
      <c r="XY62" s="53"/>
      <c r="XZ62" s="53"/>
      <c r="YA62" s="53"/>
      <c r="YB62" s="53"/>
      <c r="YC62" s="53"/>
      <c r="YD62" s="53"/>
      <c r="YE62" s="53"/>
      <c r="YF62" s="53"/>
      <c r="YG62" s="53"/>
      <c r="YH62" s="53"/>
      <c r="YI62" s="53"/>
      <c r="YJ62" s="53"/>
      <c r="YK62" s="53"/>
      <c r="YL62" s="53"/>
      <c r="YM62" s="53"/>
      <c r="YN62" s="53"/>
      <c r="YO62" s="53"/>
      <c r="YP62" s="53"/>
      <c r="YQ62" s="53"/>
      <c r="YR62" s="53"/>
      <c r="YS62" s="53"/>
      <c r="YT62" s="53"/>
      <c r="YU62" s="53"/>
      <c r="YV62" s="53"/>
      <c r="YW62" s="53"/>
      <c r="YX62" s="53"/>
      <c r="YY62" s="53"/>
      <c r="YZ62" s="53"/>
      <c r="ZA62" s="53"/>
      <c r="ZB62" s="53"/>
      <c r="ZC62" s="53"/>
      <c r="ZD62" s="53"/>
      <c r="ZE62" s="53"/>
      <c r="ZF62" s="53"/>
      <c r="ZG62" s="53"/>
      <c r="ZH62" s="53"/>
      <c r="ZI62" s="53"/>
      <c r="ZJ62" s="53"/>
      <c r="ZK62" s="53"/>
      <c r="ZL62" s="53"/>
      <c r="ZM62" s="53"/>
      <c r="ZN62" s="53"/>
      <c r="ZO62" s="53"/>
      <c r="ZP62" s="53"/>
      <c r="ZQ62" s="53"/>
      <c r="ZR62" s="53"/>
      <c r="ZS62" s="53"/>
      <c r="ZT62" s="53"/>
      <c r="ZU62" s="53"/>
      <c r="ZV62" s="53"/>
      <c r="ZW62" s="53"/>
      <c r="ZX62" s="53"/>
      <c r="ZY62" s="53"/>
      <c r="ZZ62" s="53"/>
      <c r="AAA62" s="53"/>
      <c r="AAB62" s="53"/>
      <c r="AAC62" s="53"/>
      <c r="AAD62" s="53"/>
      <c r="AAE62" s="53"/>
      <c r="AAF62" s="53"/>
      <c r="AAG62" s="53"/>
      <c r="AAH62" s="53"/>
      <c r="AAI62" s="53"/>
      <c r="AAJ62" s="53"/>
      <c r="AAK62" s="53"/>
      <c r="AAL62" s="53"/>
      <c r="AAM62" s="53"/>
      <c r="AAN62" s="53"/>
      <c r="AAO62" s="53"/>
      <c r="AAP62" s="53"/>
      <c r="AAQ62" s="53"/>
      <c r="AAR62" s="53"/>
      <c r="AAS62" s="53"/>
      <c r="AAT62" s="53"/>
      <c r="AAU62" s="53"/>
      <c r="AAV62" s="53"/>
      <c r="AAW62" s="53"/>
      <c r="AAX62" s="53"/>
      <c r="AAY62" s="53"/>
      <c r="AAZ62" s="53"/>
      <c r="ABA62" s="53"/>
      <c r="ABB62" s="53"/>
      <c r="ABC62" s="53"/>
      <c r="ABD62" s="53"/>
      <c r="ABE62" s="53"/>
      <c r="ABF62" s="53"/>
      <c r="ABG62" s="53"/>
      <c r="ABH62" s="53"/>
      <c r="ABI62" s="53"/>
      <c r="ABJ62" s="53"/>
      <c r="ABK62" s="53"/>
      <c r="ABL62" s="53"/>
      <c r="ABM62" s="53"/>
      <c r="ABN62" s="53"/>
      <c r="ABO62" s="53"/>
      <c r="ABP62" s="53"/>
      <c r="ABQ62" s="53"/>
      <c r="ABR62" s="53"/>
      <c r="ABS62" s="53"/>
      <c r="ABT62" s="53"/>
      <c r="ABU62" s="53"/>
      <c r="ABV62" s="53"/>
      <c r="ABW62" s="53"/>
      <c r="ABX62" s="53"/>
      <c r="ABY62" s="53"/>
      <c r="ABZ62" s="53"/>
      <c r="ACA62" s="53"/>
      <c r="ACB62" s="53"/>
      <c r="ACC62" s="53"/>
      <c r="ACD62" s="53"/>
      <c r="ACE62" s="53"/>
      <c r="ACF62" s="53"/>
      <c r="ACG62" s="53"/>
      <c r="ACH62" s="53"/>
      <c r="ACI62" s="53"/>
      <c r="ACJ62" s="53"/>
      <c r="ACK62" s="53"/>
      <c r="ACL62" s="53"/>
      <c r="ACM62" s="53"/>
      <c r="ACN62" s="53"/>
      <c r="ACO62" s="53"/>
      <c r="ACP62" s="53"/>
      <c r="ACQ62" s="53"/>
      <c r="ACR62" s="53"/>
      <c r="ACS62" s="53"/>
      <c r="ACT62" s="53"/>
      <c r="ACU62" s="53"/>
      <c r="ACV62" s="53"/>
      <c r="ACW62" s="53"/>
      <c r="ACX62" s="53"/>
      <c r="ACY62" s="53"/>
      <c r="ACZ62" s="53"/>
      <c r="ADA62" s="53"/>
      <c r="ADB62" s="53"/>
      <c r="ADC62" s="53"/>
      <c r="ADD62" s="53"/>
      <c r="ADE62" s="53"/>
      <c r="ADF62" s="53"/>
      <c r="ADG62" s="53"/>
      <c r="ADH62" s="53"/>
      <c r="ADI62" s="53"/>
      <c r="ADJ62" s="53"/>
      <c r="ADK62" s="53"/>
      <c r="ADL62" s="53"/>
      <c r="ADM62" s="53"/>
      <c r="ADN62" s="53"/>
      <c r="ADO62" s="53"/>
      <c r="ADP62" s="53"/>
      <c r="ADQ62" s="53"/>
      <c r="ADR62" s="53"/>
      <c r="ADS62" s="53"/>
      <c r="ADT62" s="53"/>
      <c r="ADU62" s="53"/>
      <c r="ADV62" s="53"/>
      <c r="ADW62" s="53"/>
      <c r="ADX62" s="53"/>
      <c r="ADY62" s="53"/>
      <c r="ADZ62" s="53"/>
      <c r="AEA62" s="53"/>
      <c r="AEB62" s="53"/>
      <c r="AEC62" s="53"/>
      <c r="AED62" s="53"/>
      <c r="AEE62" s="53"/>
      <c r="AEF62" s="53"/>
      <c r="AEG62" s="53"/>
      <c r="AEH62" s="53"/>
      <c r="AEI62" s="53"/>
      <c r="AEJ62" s="53"/>
      <c r="AEK62" s="53"/>
      <c r="AEL62" s="53"/>
      <c r="AEM62" s="53"/>
      <c r="AEN62" s="53"/>
      <c r="AEO62" s="53"/>
      <c r="AEP62" s="53"/>
      <c r="AEQ62" s="53"/>
      <c r="AER62" s="53"/>
      <c r="AES62" s="53"/>
      <c r="AET62" s="53"/>
      <c r="AEU62" s="53"/>
      <c r="AEV62" s="53"/>
      <c r="AEW62" s="53"/>
      <c r="AEX62" s="53"/>
      <c r="AEY62" s="53"/>
      <c r="AEZ62" s="53"/>
      <c r="AFA62" s="53"/>
      <c r="AFB62" s="53"/>
      <c r="AFC62" s="53"/>
      <c r="AFD62" s="53"/>
      <c r="AFE62" s="53"/>
      <c r="AFF62" s="53"/>
      <c r="AFG62" s="53"/>
      <c r="AFH62" s="53"/>
      <c r="AFI62" s="53"/>
      <c r="AFJ62" s="53"/>
      <c r="AFK62" s="53"/>
      <c r="AFL62" s="53"/>
      <c r="AFM62" s="53"/>
      <c r="AFN62" s="53"/>
      <c r="AFO62" s="53"/>
      <c r="AFP62" s="53"/>
      <c r="AFQ62" s="53"/>
      <c r="AFR62" s="53"/>
      <c r="AFS62" s="53"/>
      <c r="AFT62" s="53"/>
      <c r="AFU62" s="53"/>
      <c r="AFV62" s="53"/>
      <c r="AFW62" s="53"/>
      <c r="AFX62" s="53"/>
      <c r="AFY62" s="53"/>
      <c r="AFZ62" s="53"/>
      <c r="AGA62" s="53"/>
      <c r="AGB62" s="53"/>
      <c r="AGC62" s="53"/>
      <c r="AGD62" s="53"/>
      <c r="AGE62" s="53"/>
      <c r="AGF62" s="53"/>
      <c r="AGG62" s="53"/>
      <c r="AGH62" s="53"/>
      <c r="AGI62" s="53"/>
      <c r="AGJ62" s="53"/>
      <c r="AGK62" s="53"/>
      <c r="AGL62" s="53"/>
      <c r="AGM62" s="53"/>
      <c r="AGN62" s="53"/>
      <c r="AGO62" s="53"/>
      <c r="AGP62" s="53"/>
      <c r="AGQ62" s="53"/>
      <c r="AGR62" s="53"/>
      <c r="AGS62" s="53"/>
      <c r="AGT62" s="53"/>
      <c r="AGU62" s="53"/>
      <c r="AGV62" s="53"/>
      <c r="AGW62" s="53"/>
      <c r="AGX62" s="53"/>
      <c r="AGY62" s="53"/>
      <c r="AGZ62" s="53"/>
      <c r="AHA62" s="53"/>
      <c r="AHB62" s="53"/>
      <c r="AHC62" s="53"/>
      <c r="AHD62" s="53"/>
      <c r="AHE62" s="53"/>
      <c r="AHF62" s="53"/>
      <c r="AHG62" s="53"/>
      <c r="AHH62" s="53"/>
      <c r="AHI62" s="53"/>
      <c r="AHJ62" s="53"/>
      <c r="AHK62" s="53"/>
      <c r="AHL62" s="53"/>
      <c r="AHM62" s="53"/>
      <c r="AHN62" s="53"/>
      <c r="AHO62" s="53"/>
      <c r="AHP62" s="53"/>
      <c r="AHQ62" s="53"/>
      <c r="AHR62" s="53"/>
      <c r="AHS62" s="53"/>
      <c r="AHT62" s="53"/>
      <c r="AHU62" s="53"/>
      <c r="AHV62" s="53"/>
      <c r="AHW62" s="53"/>
      <c r="AHX62" s="53"/>
      <c r="AHY62" s="53"/>
      <c r="AHZ62" s="53"/>
      <c r="AIA62" s="53"/>
      <c r="AIB62" s="53"/>
      <c r="AIC62" s="53"/>
      <c r="AID62" s="53"/>
      <c r="AIE62" s="53"/>
      <c r="AIF62" s="53"/>
      <c r="AIG62" s="53"/>
      <c r="AIH62" s="53"/>
      <c r="AII62" s="53"/>
      <c r="AIJ62" s="53"/>
      <c r="AIK62" s="53"/>
      <c r="AIL62" s="53"/>
      <c r="AIM62" s="53"/>
      <c r="AIN62" s="53"/>
      <c r="AIO62" s="53"/>
      <c r="AIP62" s="53"/>
      <c r="AIQ62" s="53"/>
      <c r="AIR62" s="53"/>
      <c r="AIS62" s="53"/>
      <c r="AIT62" s="53"/>
      <c r="AIU62" s="53"/>
      <c r="AIV62" s="53"/>
      <c r="AIW62" s="53"/>
      <c r="AIX62" s="53"/>
      <c r="AIY62" s="53"/>
      <c r="AIZ62" s="53"/>
      <c r="AJA62" s="53"/>
      <c r="AJB62" s="53"/>
      <c r="AJC62" s="53"/>
      <c r="AJD62" s="53"/>
      <c r="AJE62" s="53"/>
      <c r="AJF62" s="53"/>
      <c r="AJG62" s="53"/>
      <c r="AJH62" s="53"/>
      <c r="AJI62" s="53"/>
      <c r="AJJ62" s="53"/>
      <c r="AJK62" s="53"/>
      <c r="AJL62" s="53"/>
      <c r="AJM62" s="53"/>
      <c r="AJN62" s="53"/>
      <c r="AJO62" s="53"/>
      <c r="AJP62" s="53"/>
      <c r="AJQ62" s="53"/>
      <c r="AJR62" s="53"/>
      <c r="AJS62" s="53"/>
      <c r="AJT62" s="53"/>
      <c r="AJU62" s="53"/>
      <c r="AJV62" s="53"/>
      <c r="AJW62" s="53"/>
      <c r="AJX62" s="53"/>
      <c r="AJY62" s="53"/>
      <c r="AJZ62" s="53"/>
      <c r="AKA62" s="53"/>
      <c r="AKB62" s="53"/>
      <c r="AKC62" s="53"/>
      <c r="AKD62" s="53"/>
      <c r="AKE62" s="53"/>
      <c r="AKF62" s="53"/>
      <c r="AKG62" s="53"/>
      <c r="AKH62" s="53"/>
      <c r="AKI62" s="53"/>
      <c r="AKJ62" s="53"/>
      <c r="AKK62" s="53"/>
      <c r="AKL62" s="53"/>
      <c r="AKM62" s="53"/>
      <c r="AKN62" s="53"/>
      <c r="AKO62" s="53"/>
      <c r="AKP62" s="53"/>
      <c r="AKQ62" s="53"/>
      <c r="AKR62" s="53"/>
      <c r="AKS62" s="53"/>
      <c r="AKT62" s="53"/>
      <c r="AKU62" s="53"/>
      <c r="AKV62" s="53"/>
      <c r="AKW62" s="53"/>
      <c r="AKX62" s="53"/>
      <c r="AKY62" s="53"/>
      <c r="AKZ62" s="53"/>
      <c r="ALA62" s="53"/>
      <c r="ALB62" s="53"/>
      <c r="ALC62" s="53"/>
      <c r="ALD62" s="53"/>
      <c r="ALE62" s="53"/>
      <c r="ALF62" s="53"/>
      <c r="ALG62" s="53"/>
      <c r="ALH62" s="53"/>
      <c r="ALI62" s="53"/>
      <c r="ALJ62" s="53"/>
      <c r="ALK62" s="53"/>
      <c r="ALL62" s="53"/>
      <c r="ALM62" s="53"/>
      <c r="ALN62" s="53"/>
      <c r="ALO62" s="53"/>
      <c r="ALP62" s="53"/>
      <c r="ALQ62" s="53"/>
      <c r="ALR62" s="53"/>
      <c r="ALS62" s="53"/>
      <c r="ALT62" s="53"/>
      <c r="ALU62" s="53"/>
      <c r="ALV62" s="53"/>
      <c r="ALW62" s="53"/>
      <c r="ALX62" s="53"/>
      <c r="ALY62" s="53"/>
      <c r="ALZ62" s="53"/>
      <c r="AMA62" s="53"/>
      <c r="AMB62" s="53"/>
      <c r="AMC62" s="53"/>
      <c r="AMD62" s="53"/>
      <c r="AME62" s="53"/>
      <c r="AMF62" s="53"/>
      <c r="AMG62" s="53"/>
      <c r="AMH62" s="53"/>
      <c r="AMI62" s="53"/>
      <c r="AMJ62" s="53"/>
    </row>
    <row r="63" spans="1:1024" s="34" customFormat="1" ht="30.75" customHeight="1">
      <c r="A63" s="54" t="s">
        <v>54</v>
      </c>
      <c r="B63" s="54" t="s">
        <v>55</v>
      </c>
      <c r="C63" s="321" t="s">
        <v>56</v>
      </c>
      <c r="D63" s="2"/>
      <c r="E63" s="2"/>
      <c r="H63" s="33"/>
      <c r="I63" s="33"/>
      <c r="J63" s="33"/>
    </row>
    <row r="64" spans="1:1024" s="34" customFormat="1" ht="36" customHeight="1">
      <c r="A64" s="55" t="s">
        <v>57</v>
      </c>
      <c r="B64" s="56" t="s">
        <v>58</v>
      </c>
      <c r="C64" s="321"/>
      <c r="D64" s="2"/>
      <c r="E64" s="2"/>
      <c r="G64" s="57"/>
      <c r="H64" s="33"/>
      <c r="I64" s="33"/>
      <c r="J64" s="33"/>
      <c r="K64" s="33"/>
    </row>
    <row r="65" spans="1:1024" s="8" customFormat="1" ht="27" customHeight="1">
      <c r="A65" s="55" t="s">
        <v>59</v>
      </c>
      <c r="B65" s="56" t="s">
        <v>60</v>
      </c>
      <c r="C65" s="321"/>
      <c r="D65" s="58"/>
      <c r="E65" s="58"/>
      <c r="F65" s="59"/>
      <c r="G65" s="57"/>
      <c r="H65" s="33"/>
      <c r="I65" s="33"/>
      <c r="J65" s="33"/>
      <c r="K65" s="33"/>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4"/>
      <c r="BS65" s="34"/>
      <c r="BT65" s="34"/>
      <c r="BU65" s="34"/>
      <c r="BV65" s="34"/>
      <c r="BW65" s="34"/>
      <c r="BX65" s="34"/>
      <c r="BY65" s="34"/>
      <c r="BZ65" s="34"/>
      <c r="CA65" s="34"/>
      <c r="CB65" s="34"/>
      <c r="CC65" s="34"/>
      <c r="CD65" s="34"/>
      <c r="CE65" s="34"/>
      <c r="CF65" s="34"/>
      <c r="CG65" s="34"/>
      <c r="CH65" s="34"/>
      <c r="CI65" s="34"/>
      <c r="CJ65" s="34"/>
      <c r="CK65" s="34"/>
      <c r="CL65" s="34"/>
      <c r="CM65" s="34"/>
      <c r="CN65" s="34"/>
      <c r="CO65" s="34"/>
      <c r="CP65" s="34"/>
      <c r="CQ65" s="34"/>
      <c r="CR65" s="34"/>
      <c r="CS65" s="34"/>
      <c r="CT65" s="34"/>
      <c r="CU65" s="34"/>
      <c r="CV65" s="34"/>
      <c r="CW65" s="34"/>
      <c r="CX65" s="34"/>
      <c r="CY65" s="34"/>
      <c r="CZ65" s="34"/>
      <c r="DA65" s="34"/>
      <c r="DB65" s="34"/>
      <c r="DC65" s="34"/>
      <c r="DD65" s="34"/>
      <c r="DE65" s="34"/>
      <c r="DF65" s="34"/>
      <c r="DG65" s="34"/>
      <c r="DH65" s="34"/>
      <c r="DI65" s="34"/>
      <c r="DJ65" s="34"/>
      <c r="DK65" s="34"/>
      <c r="DL65" s="34"/>
      <c r="DM65" s="34"/>
      <c r="DN65" s="34"/>
      <c r="DO65" s="34"/>
      <c r="DP65" s="34"/>
      <c r="DQ65" s="34"/>
      <c r="DR65" s="34"/>
      <c r="DS65" s="34"/>
      <c r="DT65" s="34"/>
      <c r="DU65" s="34"/>
      <c r="DV65" s="34"/>
      <c r="DW65" s="34"/>
      <c r="DX65" s="34"/>
      <c r="DY65" s="34"/>
      <c r="DZ65" s="34"/>
      <c r="EA65" s="34"/>
      <c r="EB65" s="34"/>
      <c r="EC65" s="34"/>
      <c r="ED65" s="34"/>
      <c r="EE65" s="34"/>
      <c r="EF65" s="34"/>
      <c r="EG65" s="34"/>
      <c r="EH65" s="34"/>
      <c r="EI65" s="34"/>
      <c r="EJ65" s="34"/>
      <c r="EK65" s="34"/>
      <c r="EL65" s="34"/>
      <c r="EM65" s="34"/>
      <c r="EN65" s="34"/>
      <c r="EO65" s="34"/>
      <c r="EP65" s="34"/>
      <c r="EQ65" s="34"/>
      <c r="ER65" s="34"/>
      <c r="ES65" s="34"/>
      <c r="ET65" s="34"/>
      <c r="EU65" s="34"/>
      <c r="EV65" s="34"/>
      <c r="EW65" s="34"/>
      <c r="EX65" s="34"/>
      <c r="EY65" s="34"/>
      <c r="EZ65" s="34"/>
      <c r="FA65" s="34"/>
      <c r="FB65" s="34"/>
      <c r="FC65" s="34"/>
      <c r="FD65" s="34"/>
      <c r="FE65" s="34"/>
      <c r="FF65" s="34"/>
      <c r="FG65" s="34"/>
      <c r="FH65" s="34"/>
      <c r="FI65" s="34"/>
      <c r="FJ65" s="34"/>
      <c r="FK65" s="34"/>
      <c r="FL65" s="34"/>
      <c r="FM65" s="34"/>
      <c r="FN65" s="34"/>
      <c r="FO65" s="34"/>
      <c r="FP65" s="34"/>
      <c r="FQ65" s="34"/>
      <c r="FR65" s="34"/>
      <c r="FS65" s="34"/>
      <c r="FT65" s="34"/>
      <c r="FU65" s="34"/>
      <c r="FV65" s="34"/>
      <c r="FW65" s="34"/>
      <c r="FX65" s="34"/>
      <c r="FY65" s="34"/>
      <c r="FZ65" s="34"/>
      <c r="GA65" s="34"/>
      <c r="GB65" s="34"/>
      <c r="GC65" s="34"/>
      <c r="GD65" s="34"/>
      <c r="GE65" s="34"/>
      <c r="GF65" s="34"/>
      <c r="GG65" s="34"/>
      <c r="GH65" s="34"/>
      <c r="GI65" s="34"/>
      <c r="GJ65" s="34"/>
      <c r="GK65" s="34"/>
      <c r="GL65" s="34"/>
      <c r="GM65" s="34"/>
      <c r="GN65" s="34"/>
      <c r="GO65" s="34"/>
      <c r="GP65" s="34"/>
      <c r="GQ65" s="34"/>
      <c r="GR65" s="34"/>
      <c r="GS65" s="34"/>
      <c r="GT65" s="34"/>
      <c r="GU65" s="34"/>
      <c r="GV65" s="34"/>
      <c r="GW65" s="34"/>
      <c r="GX65" s="34"/>
      <c r="GY65" s="34"/>
      <c r="GZ65" s="34"/>
      <c r="HA65" s="34"/>
      <c r="HB65" s="34"/>
      <c r="HC65" s="34"/>
      <c r="HD65" s="34"/>
      <c r="HE65" s="34"/>
      <c r="HF65" s="34"/>
      <c r="HG65" s="34"/>
      <c r="HH65" s="34"/>
      <c r="HI65" s="34"/>
      <c r="HJ65" s="34"/>
      <c r="HK65" s="34"/>
      <c r="HL65" s="34"/>
      <c r="HM65" s="34"/>
      <c r="HN65" s="34"/>
      <c r="HO65" s="34"/>
      <c r="HP65" s="34"/>
      <c r="HQ65" s="34"/>
      <c r="HR65" s="34"/>
      <c r="HS65" s="34"/>
      <c r="HT65" s="34"/>
      <c r="HU65" s="34"/>
      <c r="HV65" s="34"/>
      <c r="HW65" s="34"/>
      <c r="HX65" s="34"/>
      <c r="HY65" s="34"/>
      <c r="HZ65" s="34"/>
      <c r="IA65" s="34"/>
      <c r="IB65" s="34"/>
      <c r="IC65" s="34"/>
      <c r="ID65" s="34"/>
      <c r="IE65" s="34"/>
      <c r="IF65" s="34"/>
      <c r="IG65" s="34"/>
      <c r="IH65" s="34"/>
      <c r="II65" s="34"/>
      <c r="IJ65" s="34"/>
      <c r="IK65" s="34"/>
      <c r="IL65" s="34"/>
      <c r="IM65" s="34"/>
      <c r="IN65" s="34"/>
      <c r="IO65" s="34"/>
      <c r="IP65" s="34"/>
      <c r="IQ65" s="34"/>
      <c r="IR65" s="34"/>
      <c r="IS65" s="34"/>
      <c r="IT65" s="34"/>
      <c r="IU65" s="34"/>
      <c r="IV65" s="34"/>
      <c r="IW65" s="34"/>
      <c r="IX65" s="34"/>
      <c r="IY65" s="34"/>
      <c r="IZ65" s="34"/>
      <c r="JA65" s="34"/>
      <c r="JB65" s="34"/>
      <c r="JC65" s="34"/>
      <c r="JD65" s="34"/>
      <c r="JE65" s="34"/>
      <c r="JF65" s="34"/>
      <c r="JG65" s="34"/>
      <c r="JH65" s="34"/>
      <c r="JI65" s="34"/>
      <c r="JJ65" s="34"/>
      <c r="JK65" s="34"/>
      <c r="JL65" s="34"/>
      <c r="JM65" s="34"/>
      <c r="JN65" s="34"/>
      <c r="JO65" s="34"/>
      <c r="JP65" s="34"/>
      <c r="JQ65" s="34"/>
      <c r="JR65" s="34"/>
      <c r="JS65" s="34"/>
      <c r="JT65" s="34"/>
      <c r="JU65" s="34"/>
      <c r="JV65" s="34"/>
      <c r="JW65" s="34"/>
      <c r="JX65" s="34"/>
      <c r="JY65" s="34"/>
      <c r="JZ65" s="34"/>
      <c r="KA65" s="34"/>
      <c r="KB65" s="34"/>
      <c r="KC65" s="34"/>
      <c r="KD65" s="34"/>
      <c r="KE65" s="34"/>
      <c r="KF65" s="34"/>
      <c r="KG65" s="34"/>
      <c r="KH65" s="34"/>
      <c r="KI65" s="34"/>
      <c r="KJ65" s="34"/>
      <c r="KK65" s="34"/>
      <c r="KL65" s="34"/>
      <c r="KM65" s="34"/>
      <c r="KN65" s="34"/>
      <c r="KO65" s="34"/>
      <c r="KP65" s="34"/>
      <c r="KQ65" s="34"/>
      <c r="KR65" s="34"/>
      <c r="KS65" s="34"/>
      <c r="KT65" s="34"/>
      <c r="KU65" s="34"/>
      <c r="KV65" s="34"/>
      <c r="KW65" s="34"/>
      <c r="KX65" s="34"/>
      <c r="KY65" s="34"/>
      <c r="KZ65" s="34"/>
      <c r="LA65" s="34"/>
      <c r="LB65" s="34"/>
      <c r="LC65" s="34"/>
      <c r="LD65" s="34"/>
      <c r="LE65" s="34"/>
      <c r="LF65" s="34"/>
      <c r="LG65" s="34"/>
      <c r="LH65" s="34"/>
      <c r="LI65" s="34"/>
      <c r="LJ65" s="34"/>
      <c r="LK65" s="34"/>
      <c r="LL65" s="34"/>
      <c r="LM65" s="34"/>
      <c r="LN65" s="34"/>
      <c r="LO65" s="34"/>
      <c r="LP65" s="34"/>
      <c r="LQ65" s="34"/>
      <c r="LR65" s="34"/>
      <c r="LS65" s="34"/>
      <c r="LT65" s="34"/>
      <c r="LU65" s="34"/>
      <c r="LV65" s="34"/>
      <c r="LW65" s="34"/>
      <c r="LX65" s="34"/>
      <c r="LY65" s="34"/>
      <c r="LZ65" s="34"/>
      <c r="MA65" s="34"/>
      <c r="MB65" s="34"/>
      <c r="MC65" s="34"/>
      <c r="MD65" s="34"/>
      <c r="ME65" s="34"/>
      <c r="MF65" s="34"/>
      <c r="MG65" s="34"/>
      <c r="MH65" s="34"/>
      <c r="MI65" s="34"/>
      <c r="MJ65" s="34"/>
      <c r="MK65" s="34"/>
      <c r="ML65" s="34"/>
      <c r="MM65" s="34"/>
      <c r="MN65" s="34"/>
      <c r="MO65" s="34"/>
      <c r="MP65" s="34"/>
      <c r="MQ65" s="34"/>
      <c r="MR65" s="34"/>
      <c r="MS65" s="34"/>
      <c r="MT65" s="34"/>
      <c r="MU65" s="34"/>
      <c r="MV65" s="34"/>
      <c r="MW65" s="34"/>
      <c r="MX65" s="34"/>
      <c r="MY65" s="34"/>
      <c r="MZ65" s="34"/>
      <c r="NA65" s="34"/>
      <c r="NB65" s="34"/>
      <c r="NC65" s="34"/>
      <c r="ND65" s="34"/>
      <c r="NE65" s="34"/>
      <c r="NF65" s="34"/>
      <c r="NG65" s="34"/>
      <c r="NH65" s="34"/>
      <c r="NI65" s="34"/>
      <c r="NJ65" s="34"/>
      <c r="NK65" s="34"/>
      <c r="NL65" s="34"/>
      <c r="NM65" s="34"/>
      <c r="NN65" s="34"/>
      <c r="NO65" s="34"/>
      <c r="NP65" s="34"/>
      <c r="NQ65" s="34"/>
      <c r="NR65" s="34"/>
      <c r="NS65" s="34"/>
      <c r="NT65" s="34"/>
      <c r="NU65" s="34"/>
      <c r="NV65" s="34"/>
      <c r="NW65" s="34"/>
      <c r="NX65" s="34"/>
      <c r="NY65" s="34"/>
      <c r="NZ65" s="34"/>
      <c r="OA65" s="34"/>
      <c r="OB65" s="34"/>
      <c r="OC65" s="34"/>
      <c r="OD65" s="34"/>
      <c r="OE65" s="34"/>
      <c r="OF65" s="34"/>
      <c r="OG65" s="34"/>
      <c r="OH65" s="34"/>
      <c r="OI65" s="34"/>
      <c r="OJ65" s="34"/>
      <c r="OK65" s="34"/>
      <c r="OL65" s="34"/>
      <c r="OM65" s="34"/>
      <c r="ON65" s="34"/>
      <c r="OO65" s="34"/>
      <c r="OP65" s="34"/>
      <c r="OQ65" s="34"/>
      <c r="OR65" s="34"/>
      <c r="OS65" s="34"/>
      <c r="OT65" s="34"/>
      <c r="OU65" s="34"/>
      <c r="OV65" s="34"/>
      <c r="OW65" s="34"/>
      <c r="OX65" s="34"/>
      <c r="OY65" s="34"/>
      <c r="OZ65" s="34"/>
      <c r="PA65" s="34"/>
      <c r="PB65" s="34"/>
      <c r="PC65" s="34"/>
      <c r="PD65" s="34"/>
      <c r="PE65" s="34"/>
      <c r="PF65" s="34"/>
      <c r="PG65" s="34"/>
      <c r="PH65" s="34"/>
      <c r="PI65" s="34"/>
      <c r="PJ65" s="34"/>
      <c r="PK65" s="34"/>
      <c r="PL65" s="34"/>
      <c r="PM65" s="34"/>
      <c r="PN65" s="34"/>
      <c r="PO65" s="34"/>
      <c r="PP65" s="34"/>
      <c r="PQ65" s="34"/>
      <c r="PR65" s="34"/>
      <c r="PS65" s="34"/>
      <c r="PT65" s="34"/>
      <c r="PU65" s="34"/>
      <c r="PV65" s="34"/>
      <c r="PW65" s="34"/>
      <c r="PX65" s="34"/>
      <c r="PY65" s="34"/>
      <c r="PZ65" s="34"/>
      <c r="QA65" s="34"/>
      <c r="QB65" s="34"/>
      <c r="QC65" s="34"/>
      <c r="QD65" s="34"/>
      <c r="QE65" s="34"/>
      <c r="QF65" s="34"/>
      <c r="QG65" s="34"/>
      <c r="QH65" s="34"/>
      <c r="QI65" s="34"/>
      <c r="QJ65" s="34"/>
      <c r="QK65" s="34"/>
      <c r="QL65" s="34"/>
      <c r="QM65" s="34"/>
      <c r="QN65" s="34"/>
      <c r="QO65" s="34"/>
      <c r="QP65" s="34"/>
      <c r="QQ65" s="34"/>
      <c r="QR65" s="34"/>
      <c r="QS65" s="34"/>
      <c r="QT65" s="34"/>
      <c r="QU65" s="34"/>
      <c r="QV65" s="34"/>
      <c r="QW65" s="34"/>
      <c r="QX65" s="34"/>
      <c r="QY65" s="34"/>
      <c r="QZ65" s="34"/>
      <c r="RA65" s="34"/>
      <c r="RB65" s="34"/>
      <c r="RC65" s="34"/>
      <c r="RD65" s="34"/>
      <c r="RE65" s="34"/>
      <c r="RF65" s="34"/>
      <c r="RG65" s="34"/>
      <c r="RH65" s="34"/>
      <c r="RI65" s="34"/>
      <c r="RJ65" s="34"/>
      <c r="RK65" s="34"/>
      <c r="RL65" s="34"/>
      <c r="RM65" s="34"/>
      <c r="RN65" s="34"/>
      <c r="RO65" s="34"/>
      <c r="RP65" s="34"/>
      <c r="RQ65" s="34"/>
      <c r="RR65" s="34"/>
      <c r="RS65" s="34"/>
      <c r="RT65" s="34"/>
      <c r="RU65" s="34"/>
      <c r="RV65" s="34"/>
      <c r="RW65" s="34"/>
      <c r="RX65" s="34"/>
      <c r="RY65" s="34"/>
      <c r="RZ65" s="34"/>
      <c r="SA65" s="34"/>
      <c r="SB65" s="34"/>
      <c r="SC65" s="34"/>
      <c r="SD65" s="34"/>
      <c r="SE65" s="34"/>
      <c r="SF65" s="34"/>
      <c r="SG65" s="34"/>
      <c r="SH65" s="34"/>
      <c r="SI65" s="34"/>
      <c r="SJ65" s="34"/>
      <c r="SK65" s="34"/>
      <c r="SL65" s="34"/>
      <c r="SM65" s="34"/>
      <c r="SN65" s="34"/>
      <c r="SO65" s="34"/>
      <c r="SP65" s="34"/>
      <c r="SQ65" s="34"/>
      <c r="SR65" s="34"/>
      <c r="SS65" s="34"/>
      <c r="ST65" s="34"/>
      <c r="SU65" s="34"/>
      <c r="SV65" s="34"/>
      <c r="SW65" s="34"/>
      <c r="SX65" s="34"/>
      <c r="SY65" s="34"/>
      <c r="SZ65" s="34"/>
      <c r="TA65" s="34"/>
      <c r="TB65" s="34"/>
      <c r="TC65" s="34"/>
      <c r="TD65" s="34"/>
      <c r="TE65" s="34"/>
      <c r="TF65" s="34"/>
      <c r="TG65" s="34"/>
      <c r="TH65" s="34"/>
      <c r="TI65" s="34"/>
      <c r="TJ65" s="34"/>
      <c r="TK65" s="34"/>
      <c r="TL65" s="34"/>
      <c r="TM65" s="34"/>
      <c r="TN65" s="34"/>
      <c r="TO65" s="34"/>
      <c r="TP65" s="34"/>
      <c r="TQ65" s="34"/>
      <c r="TR65" s="34"/>
      <c r="TS65" s="34"/>
      <c r="TT65" s="34"/>
      <c r="TU65" s="34"/>
      <c r="TV65" s="34"/>
      <c r="TW65" s="34"/>
      <c r="TX65" s="34"/>
      <c r="TY65" s="34"/>
      <c r="TZ65" s="34"/>
      <c r="UA65" s="34"/>
      <c r="UB65" s="34"/>
      <c r="UC65" s="34"/>
      <c r="UD65" s="34"/>
      <c r="UE65" s="34"/>
      <c r="UF65" s="34"/>
      <c r="UG65" s="34"/>
      <c r="UH65" s="34"/>
      <c r="UI65" s="34"/>
      <c r="UJ65" s="34"/>
      <c r="UK65" s="34"/>
      <c r="UL65" s="34"/>
      <c r="UM65" s="34"/>
      <c r="UN65" s="34"/>
      <c r="UO65" s="34"/>
      <c r="UP65" s="34"/>
      <c r="UQ65" s="34"/>
      <c r="UR65" s="34"/>
      <c r="US65" s="34"/>
      <c r="UT65" s="34"/>
      <c r="UU65" s="34"/>
      <c r="UV65" s="34"/>
      <c r="UW65" s="34"/>
      <c r="UX65" s="34"/>
      <c r="UY65" s="34"/>
      <c r="UZ65" s="34"/>
      <c r="VA65" s="34"/>
      <c r="VB65" s="34"/>
      <c r="VC65" s="34"/>
      <c r="VD65" s="34"/>
      <c r="VE65" s="34"/>
      <c r="VF65" s="34"/>
      <c r="VG65" s="34"/>
      <c r="VH65" s="34"/>
      <c r="VI65" s="34"/>
      <c r="VJ65" s="34"/>
      <c r="VK65" s="34"/>
      <c r="VL65" s="34"/>
      <c r="VM65" s="34"/>
      <c r="VN65" s="34"/>
      <c r="VO65" s="34"/>
      <c r="VP65" s="34"/>
      <c r="VQ65" s="34"/>
      <c r="VR65" s="34"/>
      <c r="VS65" s="34"/>
      <c r="VT65" s="34"/>
      <c r="VU65" s="34"/>
      <c r="VV65" s="34"/>
      <c r="VW65" s="34"/>
      <c r="VX65" s="34"/>
      <c r="VY65" s="34"/>
      <c r="VZ65" s="34"/>
      <c r="WA65" s="34"/>
      <c r="WB65" s="34"/>
      <c r="WC65" s="34"/>
      <c r="WD65" s="34"/>
      <c r="WE65" s="34"/>
      <c r="WF65" s="34"/>
      <c r="WG65" s="34"/>
      <c r="WH65" s="34"/>
      <c r="WI65" s="34"/>
      <c r="WJ65" s="34"/>
      <c r="WK65" s="34"/>
      <c r="WL65" s="34"/>
      <c r="WM65" s="34"/>
      <c r="WN65" s="34"/>
      <c r="WO65" s="34"/>
      <c r="WP65" s="34"/>
      <c r="WQ65" s="34"/>
      <c r="WR65" s="34"/>
      <c r="WS65" s="34"/>
      <c r="WT65" s="34"/>
      <c r="WU65" s="34"/>
      <c r="WV65" s="34"/>
      <c r="WW65" s="34"/>
      <c r="WX65" s="34"/>
      <c r="WY65" s="34"/>
      <c r="WZ65" s="34"/>
      <c r="XA65" s="34"/>
      <c r="XB65" s="34"/>
      <c r="XC65" s="34"/>
      <c r="XD65" s="34"/>
      <c r="XE65" s="34"/>
      <c r="XF65" s="34"/>
      <c r="XG65" s="34"/>
      <c r="XH65" s="34"/>
      <c r="XI65" s="34"/>
      <c r="XJ65" s="34"/>
      <c r="XK65" s="34"/>
      <c r="XL65" s="34"/>
      <c r="XM65" s="34"/>
      <c r="XN65" s="34"/>
      <c r="XO65" s="34"/>
      <c r="XP65" s="34"/>
      <c r="XQ65" s="34"/>
      <c r="XR65" s="34"/>
      <c r="XS65" s="34"/>
      <c r="XT65" s="34"/>
      <c r="XU65" s="34"/>
      <c r="XV65" s="34"/>
      <c r="XW65" s="34"/>
      <c r="XX65" s="34"/>
      <c r="XY65" s="34"/>
      <c r="XZ65" s="34"/>
      <c r="YA65" s="34"/>
      <c r="YB65" s="34"/>
      <c r="YC65" s="34"/>
      <c r="YD65" s="34"/>
      <c r="YE65" s="34"/>
      <c r="YF65" s="34"/>
      <c r="YG65" s="34"/>
      <c r="YH65" s="34"/>
      <c r="YI65" s="34"/>
      <c r="YJ65" s="34"/>
      <c r="YK65" s="34"/>
      <c r="YL65" s="34"/>
      <c r="YM65" s="34"/>
      <c r="YN65" s="34"/>
      <c r="YO65" s="34"/>
      <c r="YP65" s="34"/>
      <c r="YQ65" s="34"/>
      <c r="YR65" s="34"/>
      <c r="YS65" s="34"/>
      <c r="YT65" s="34"/>
      <c r="YU65" s="34"/>
      <c r="YV65" s="34"/>
      <c r="YW65" s="34"/>
      <c r="YX65" s="34"/>
      <c r="YY65" s="34"/>
      <c r="YZ65" s="34"/>
      <c r="ZA65" s="34"/>
      <c r="ZB65" s="34"/>
      <c r="ZC65" s="34"/>
      <c r="ZD65" s="34"/>
      <c r="ZE65" s="34"/>
      <c r="ZF65" s="34"/>
      <c r="ZG65" s="34"/>
      <c r="ZH65" s="34"/>
      <c r="ZI65" s="34"/>
      <c r="ZJ65" s="34"/>
      <c r="ZK65" s="34"/>
      <c r="ZL65" s="34"/>
      <c r="ZM65" s="34"/>
      <c r="ZN65" s="34"/>
      <c r="ZO65" s="34"/>
      <c r="ZP65" s="34"/>
      <c r="ZQ65" s="34"/>
      <c r="ZR65" s="34"/>
      <c r="ZS65" s="34"/>
      <c r="ZT65" s="34"/>
      <c r="ZU65" s="34"/>
      <c r="ZV65" s="34"/>
      <c r="ZW65" s="34"/>
      <c r="ZX65" s="34"/>
      <c r="ZY65" s="34"/>
      <c r="ZZ65" s="34"/>
      <c r="AAA65" s="34"/>
      <c r="AAB65" s="34"/>
      <c r="AAC65" s="34"/>
      <c r="AAD65" s="34"/>
      <c r="AAE65" s="34"/>
      <c r="AAF65" s="34"/>
      <c r="AAG65" s="34"/>
      <c r="AAH65" s="34"/>
      <c r="AAI65" s="34"/>
      <c r="AAJ65" s="34"/>
      <c r="AAK65" s="34"/>
      <c r="AAL65" s="34"/>
      <c r="AAM65" s="34"/>
      <c r="AAN65" s="34"/>
      <c r="AAO65" s="34"/>
      <c r="AAP65" s="34"/>
      <c r="AAQ65" s="34"/>
      <c r="AAR65" s="34"/>
      <c r="AAS65" s="34"/>
      <c r="AAT65" s="34"/>
      <c r="AAU65" s="34"/>
      <c r="AAV65" s="34"/>
      <c r="AAW65" s="34"/>
      <c r="AAX65" s="34"/>
      <c r="AAY65" s="34"/>
      <c r="AAZ65" s="34"/>
      <c r="ABA65" s="34"/>
      <c r="ABB65" s="34"/>
      <c r="ABC65" s="34"/>
      <c r="ABD65" s="34"/>
      <c r="ABE65" s="34"/>
      <c r="ABF65" s="34"/>
      <c r="ABG65" s="34"/>
      <c r="ABH65" s="34"/>
      <c r="ABI65" s="34"/>
      <c r="ABJ65" s="34"/>
      <c r="ABK65" s="34"/>
      <c r="ABL65" s="34"/>
      <c r="ABM65" s="34"/>
      <c r="ABN65" s="34"/>
      <c r="ABO65" s="34"/>
      <c r="ABP65" s="34"/>
      <c r="ABQ65" s="34"/>
      <c r="ABR65" s="34"/>
      <c r="ABS65" s="34"/>
      <c r="ABT65" s="34"/>
      <c r="ABU65" s="34"/>
      <c r="ABV65" s="34"/>
      <c r="ABW65" s="34"/>
      <c r="ABX65" s="34"/>
      <c r="ABY65" s="34"/>
      <c r="ABZ65" s="34"/>
      <c r="ACA65" s="34"/>
      <c r="ACB65" s="34"/>
      <c r="ACC65" s="34"/>
      <c r="ACD65" s="34"/>
      <c r="ACE65" s="34"/>
      <c r="ACF65" s="34"/>
      <c r="ACG65" s="34"/>
      <c r="ACH65" s="34"/>
      <c r="ACI65" s="34"/>
      <c r="ACJ65" s="34"/>
      <c r="ACK65" s="34"/>
      <c r="ACL65" s="34"/>
      <c r="ACM65" s="34"/>
      <c r="ACN65" s="34"/>
      <c r="ACO65" s="34"/>
      <c r="ACP65" s="34"/>
      <c r="ACQ65" s="34"/>
      <c r="ACR65" s="34"/>
      <c r="ACS65" s="34"/>
      <c r="ACT65" s="34"/>
      <c r="ACU65" s="34"/>
      <c r="ACV65" s="34"/>
      <c r="ACW65" s="34"/>
      <c r="ACX65" s="34"/>
      <c r="ACY65" s="34"/>
      <c r="ACZ65" s="34"/>
      <c r="ADA65" s="34"/>
      <c r="ADB65" s="34"/>
      <c r="ADC65" s="34"/>
      <c r="ADD65" s="34"/>
      <c r="ADE65" s="34"/>
      <c r="ADF65" s="34"/>
      <c r="ADG65" s="34"/>
      <c r="ADH65" s="34"/>
      <c r="ADI65" s="34"/>
      <c r="ADJ65" s="34"/>
      <c r="ADK65" s="34"/>
      <c r="ADL65" s="34"/>
      <c r="ADM65" s="34"/>
      <c r="ADN65" s="34"/>
      <c r="ADO65" s="34"/>
      <c r="ADP65" s="34"/>
      <c r="ADQ65" s="34"/>
      <c r="ADR65" s="34"/>
      <c r="ADS65" s="34"/>
      <c r="ADT65" s="34"/>
      <c r="ADU65" s="34"/>
      <c r="ADV65" s="34"/>
      <c r="ADW65" s="34"/>
      <c r="ADX65" s="34"/>
      <c r="ADY65" s="34"/>
      <c r="ADZ65" s="34"/>
      <c r="AEA65" s="34"/>
      <c r="AEB65" s="34"/>
      <c r="AEC65" s="34"/>
      <c r="AED65" s="34"/>
      <c r="AEE65" s="34"/>
      <c r="AEF65" s="34"/>
      <c r="AEG65" s="34"/>
      <c r="AEH65" s="34"/>
      <c r="AEI65" s="34"/>
      <c r="AEJ65" s="34"/>
      <c r="AEK65" s="34"/>
      <c r="AEL65" s="34"/>
      <c r="AEM65" s="34"/>
      <c r="AEN65" s="34"/>
      <c r="AEO65" s="34"/>
      <c r="AEP65" s="34"/>
      <c r="AEQ65" s="34"/>
      <c r="AER65" s="34"/>
      <c r="AES65" s="34"/>
      <c r="AET65" s="34"/>
      <c r="AEU65" s="34"/>
      <c r="AEV65" s="34"/>
      <c r="AEW65" s="34"/>
      <c r="AEX65" s="34"/>
      <c r="AEY65" s="34"/>
      <c r="AEZ65" s="34"/>
      <c r="AFA65" s="34"/>
      <c r="AFB65" s="34"/>
      <c r="AFC65" s="34"/>
      <c r="AFD65" s="34"/>
      <c r="AFE65" s="34"/>
      <c r="AFF65" s="34"/>
      <c r="AFG65" s="34"/>
      <c r="AFH65" s="34"/>
      <c r="AFI65" s="34"/>
      <c r="AFJ65" s="34"/>
      <c r="AFK65" s="34"/>
      <c r="AFL65" s="34"/>
      <c r="AFM65" s="34"/>
      <c r="AFN65" s="34"/>
      <c r="AFO65" s="34"/>
      <c r="AFP65" s="34"/>
      <c r="AFQ65" s="34"/>
      <c r="AFR65" s="34"/>
      <c r="AFS65" s="34"/>
      <c r="AFT65" s="34"/>
      <c r="AFU65" s="34"/>
      <c r="AFV65" s="34"/>
      <c r="AFW65" s="34"/>
      <c r="AFX65" s="34"/>
      <c r="AFY65" s="34"/>
      <c r="AFZ65" s="34"/>
      <c r="AGA65" s="34"/>
      <c r="AGB65" s="34"/>
      <c r="AGC65" s="34"/>
      <c r="AGD65" s="34"/>
      <c r="AGE65" s="34"/>
      <c r="AGF65" s="34"/>
      <c r="AGG65" s="34"/>
      <c r="AGH65" s="34"/>
      <c r="AGI65" s="34"/>
      <c r="AGJ65" s="34"/>
      <c r="AGK65" s="34"/>
      <c r="AGL65" s="34"/>
      <c r="AGM65" s="34"/>
      <c r="AGN65" s="34"/>
      <c r="AGO65" s="34"/>
      <c r="AGP65" s="34"/>
      <c r="AGQ65" s="34"/>
      <c r="AGR65" s="34"/>
      <c r="AGS65" s="34"/>
      <c r="AGT65" s="34"/>
      <c r="AGU65" s="34"/>
      <c r="AGV65" s="34"/>
      <c r="AGW65" s="34"/>
      <c r="AGX65" s="34"/>
      <c r="AGY65" s="34"/>
      <c r="AGZ65" s="34"/>
      <c r="AHA65" s="34"/>
      <c r="AHB65" s="34"/>
      <c r="AHC65" s="34"/>
      <c r="AHD65" s="34"/>
      <c r="AHE65" s="34"/>
      <c r="AHF65" s="34"/>
      <c r="AHG65" s="34"/>
      <c r="AHH65" s="34"/>
      <c r="AHI65" s="34"/>
      <c r="AHJ65" s="34"/>
      <c r="AHK65" s="34"/>
      <c r="AHL65" s="34"/>
      <c r="AHM65" s="34"/>
      <c r="AHN65" s="34"/>
      <c r="AHO65" s="34"/>
      <c r="AHP65" s="34"/>
      <c r="AHQ65" s="34"/>
      <c r="AHR65" s="34"/>
      <c r="AHS65" s="34"/>
      <c r="AHT65" s="34"/>
      <c r="AHU65" s="34"/>
      <c r="AHV65" s="34"/>
      <c r="AHW65" s="34"/>
      <c r="AHX65" s="34"/>
      <c r="AHY65" s="34"/>
      <c r="AHZ65" s="34"/>
      <c r="AIA65" s="34"/>
      <c r="AIB65" s="34"/>
      <c r="AIC65" s="34"/>
      <c r="AID65" s="34"/>
      <c r="AIE65" s="34"/>
      <c r="AIF65" s="34"/>
      <c r="AIG65" s="34"/>
      <c r="AIH65" s="34"/>
      <c r="AII65" s="34"/>
      <c r="AIJ65" s="34"/>
      <c r="AIK65" s="34"/>
      <c r="AIL65" s="34"/>
      <c r="AIM65" s="34"/>
      <c r="AIN65" s="34"/>
      <c r="AIO65" s="34"/>
      <c r="AIP65" s="34"/>
      <c r="AIQ65" s="34"/>
      <c r="AIR65" s="34"/>
      <c r="AIS65" s="34"/>
      <c r="AIT65" s="34"/>
      <c r="AIU65" s="34"/>
      <c r="AIV65" s="34"/>
      <c r="AIW65" s="34"/>
      <c r="AIX65" s="34"/>
      <c r="AIY65" s="34"/>
      <c r="AIZ65" s="34"/>
      <c r="AJA65" s="34"/>
      <c r="AJB65" s="34"/>
      <c r="AJC65" s="34"/>
      <c r="AJD65" s="34"/>
      <c r="AJE65" s="34"/>
      <c r="AJF65" s="34"/>
      <c r="AJG65" s="34"/>
      <c r="AJH65" s="34"/>
      <c r="AJI65" s="34"/>
      <c r="AJJ65" s="34"/>
      <c r="AJK65" s="34"/>
      <c r="AJL65" s="34"/>
      <c r="AJM65" s="34"/>
      <c r="AJN65" s="34"/>
      <c r="AJO65" s="34"/>
      <c r="AJP65" s="34"/>
      <c r="AJQ65" s="34"/>
      <c r="AJR65" s="34"/>
      <c r="AJS65" s="34"/>
      <c r="AJT65" s="34"/>
      <c r="AJU65" s="34"/>
      <c r="AJV65" s="34"/>
      <c r="AJW65" s="34"/>
      <c r="AJX65" s="34"/>
      <c r="AJY65" s="34"/>
      <c r="AJZ65" s="34"/>
      <c r="AKA65" s="34"/>
      <c r="AKB65" s="34"/>
      <c r="AKC65" s="34"/>
      <c r="AKD65" s="34"/>
      <c r="AKE65" s="34"/>
      <c r="AKF65" s="34"/>
      <c r="AKG65" s="34"/>
      <c r="AKH65" s="34"/>
      <c r="AKI65" s="34"/>
      <c r="AKJ65" s="34"/>
      <c r="AKK65" s="34"/>
      <c r="AKL65" s="34"/>
      <c r="AKM65" s="34"/>
      <c r="AKN65" s="34"/>
      <c r="AKO65" s="34"/>
      <c r="AKP65" s="34"/>
      <c r="AKQ65" s="34"/>
      <c r="AKR65" s="34"/>
      <c r="AKS65" s="34"/>
      <c r="AKT65" s="34"/>
      <c r="AKU65" s="34"/>
      <c r="AKV65" s="34"/>
      <c r="AKW65" s="34"/>
      <c r="AKX65" s="34"/>
      <c r="AKY65" s="34"/>
      <c r="AKZ65" s="34"/>
      <c r="ALA65" s="34"/>
      <c r="ALB65" s="34"/>
      <c r="ALC65" s="34"/>
      <c r="ALD65" s="34"/>
      <c r="ALE65" s="34"/>
      <c r="ALF65" s="34"/>
      <c r="ALG65" s="34"/>
      <c r="ALH65" s="34"/>
      <c r="ALI65" s="34"/>
      <c r="ALJ65" s="34"/>
      <c r="ALK65" s="34"/>
      <c r="ALL65" s="34"/>
      <c r="ALM65" s="34"/>
      <c r="ALN65" s="34"/>
      <c r="ALO65" s="34"/>
      <c r="ALP65" s="34"/>
      <c r="ALQ65" s="34"/>
      <c r="ALR65" s="34"/>
      <c r="ALS65" s="34"/>
      <c r="ALT65" s="34"/>
      <c r="ALU65" s="34"/>
      <c r="ALV65" s="34"/>
      <c r="ALW65" s="34"/>
      <c r="ALX65" s="34"/>
      <c r="ALY65" s="34"/>
      <c r="ALZ65" s="34"/>
      <c r="AMA65" s="34"/>
      <c r="AMB65" s="34"/>
      <c r="AMC65" s="34"/>
      <c r="AMD65" s="34"/>
      <c r="AME65" s="34"/>
      <c r="AMF65" s="34"/>
      <c r="AMG65" s="34"/>
      <c r="AMH65" s="34"/>
      <c r="AMI65" s="34"/>
      <c r="AMJ65" s="34"/>
    </row>
    <row r="66" spans="1:1024" s="35" customFormat="1" ht="39" customHeight="1">
      <c r="A66" s="55" t="s">
        <v>61</v>
      </c>
      <c r="B66" s="56" t="s">
        <v>62</v>
      </c>
      <c r="C66" s="321" t="s">
        <v>63</v>
      </c>
      <c r="D66" s="58"/>
      <c r="E66" s="58"/>
      <c r="F66" s="59"/>
      <c r="G66" s="57"/>
      <c r="H66" s="33"/>
      <c r="I66" s="33"/>
      <c r="J66" s="33"/>
      <c r="K66" s="33"/>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c r="BO66" s="34"/>
      <c r="BP66" s="34"/>
      <c r="BQ66" s="34"/>
      <c r="BR66" s="34"/>
      <c r="BS66" s="34"/>
      <c r="BT66" s="34"/>
      <c r="BU66" s="34"/>
      <c r="BV66" s="34"/>
      <c r="BW66" s="34"/>
      <c r="BX66" s="34"/>
      <c r="BY66" s="34"/>
      <c r="BZ66" s="34"/>
      <c r="CA66" s="34"/>
      <c r="CB66" s="34"/>
      <c r="CC66" s="34"/>
      <c r="CD66" s="34"/>
      <c r="CE66" s="34"/>
      <c r="CF66" s="34"/>
      <c r="CG66" s="34"/>
      <c r="CH66" s="34"/>
      <c r="CI66" s="34"/>
      <c r="CJ66" s="34"/>
      <c r="CK66" s="34"/>
      <c r="CL66" s="34"/>
      <c r="CM66" s="34"/>
      <c r="CN66" s="34"/>
      <c r="CO66" s="34"/>
      <c r="CP66" s="34"/>
      <c r="CQ66" s="34"/>
      <c r="CR66" s="34"/>
      <c r="CS66" s="34"/>
      <c r="CT66" s="34"/>
      <c r="CU66" s="34"/>
      <c r="CV66" s="34"/>
      <c r="CW66" s="34"/>
      <c r="CX66" s="34"/>
      <c r="CY66" s="34"/>
      <c r="CZ66" s="34"/>
      <c r="DA66" s="34"/>
      <c r="DB66" s="34"/>
      <c r="DC66" s="34"/>
      <c r="DD66" s="34"/>
      <c r="DE66" s="34"/>
      <c r="DF66" s="34"/>
      <c r="DG66" s="34"/>
      <c r="DH66" s="34"/>
      <c r="DI66" s="34"/>
      <c r="DJ66" s="34"/>
      <c r="DK66" s="34"/>
      <c r="DL66" s="34"/>
      <c r="DM66" s="34"/>
      <c r="DN66" s="34"/>
      <c r="DO66" s="34"/>
      <c r="DP66" s="34"/>
      <c r="DQ66" s="34"/>
      <c r="DR66" s="34"/>
      <c r="DS66" s="34"/>
      <c r="DT66" s="34"/>
      <c r="DU66" s="34"/>
      <c r="DV66" s="34"/>
      <c r="DW66" s="34"/>
      <c r="DX66" s="34"/>
      <c r="DY66" s="34"/>
      <c r="DZ66" s="34"/>
      <c r="EA66" s="34"/>
      <c r="EB66" s="34"/>
      <c r="EC66" s="34"/>
      <c r="ED66" s="34"/>
      <c r="EE66" s="34"/>
      <c r="EF66" s="34"/>
      <c r="EG66" s="34"/>
      <c r="EH66" s="34"/>
      <c r="EI66" s="34"/>
      <c r="EJ66" s="34"/>
      <c r="EK66" s="34"/>
      <c r="EL66" s="34"/>
      <c r="EM66" s="34"/>
      <c r="EN66" s="34"/>
      <c r="EO66" s="34"/>
      <c r="EP66" s="34"/>
      <c r="EQ66" s="34"/>
      <c r="ER66" s="34"/>
      <c r="ES66" s="34"/>
      <c r="ET66" s="34"/>
      <c r="EU66" s="34"/>
      <c r="EV66" s="34"/>
      <c r="EW66" s="34"/>
      <c r="EX66" s="34"/>
      <c r="EY66" s="34"/>
      <c r="EZ66" s="34"/>
      <c r="FA66" s="34"/>
      <c r="FB66" s="34"/>
      <c r="FC66" s="34"/>
      <c r="FD66" s="34"/>
      <c r="FE66" s="34"/>
      <c r="FF66" s="34"/>
      <c r="FG66" s="34"/>
      <c r="FH66" s="34"/>
      <c r="FI66" s="34"/>
      <c r="FJ66" s="34"/>
      <c r="FK66" s="34"/>
      <c r="FL66" s="34"/>
      <c r="FM66" s="34"/>
      <c r="FN66" s="34"/>
      <c r="FO66" s="34"/>
      <c r="FP66" s="34"/>
      <c r="FQ66" s="34"/>
      <c r="FR66" s="34"/>
      <c r="FS66" s="34"/>
      <c r="FT66" s="34"/>
      <c r="FU66" s="34"/>
      <c r="FV66" s="34"/>
      <c r="FW66" s="34"/>
      <c r="FX66" s="34"/>
      <c r="FY66" s="34"/>
      <c r="FZ66" s="34"/>
      <c r="GA66" s="34"/>
      <c r="GB66" s="34"/>
      <c r="GC66" s="34"/>
      <c r="GD66" s="34"/>
      <c r="GE66" s="34"/>
      <c r="GF66" s="34"/>
      <c r="GG66" s="34"/>
      <c r="GH66" s="34"/>
      <c r="GI66" s="34"/>
      <c r="GJ66" s="34"/>
      <c r="GK66" s="34"/>
      <c r="GL66" s="34"/>
      <c r="GM66" s="34"/>
      <c r="GN66" s="34"/>
      <c r="GO66" s="34"/>
      <c r="GP66" s="34"/>
      <c r="GQ66" s="34"/>
      <c r="GR66" s="34"/>
      <c r="GS66" s="34"/>
      <c r="GT66" s="34"/>
      <c r="GU66" s="34"/>
      <c r="GV66" s="34"/>
      <c r="GW66" s="34"/>
      <c r="GX66" s="34"/>
      <c r="GY66" s="34"/>
      <c r="GZ66" s="34"/>
      <c r="HA66" s="34"/>
      <c r="HB66" s="34"/>
      <c r="HC66" s="34"/>
      <c r="HD66" s="34"/>
      <c r="HE66" s="34"/>
      <c r="HF66" s="34"/>
      <c r="HG66" s="34"/>
      <c r="HH66" s="34"/>
      <c r="HI66" s="34"/>
      <c r="HJ66" s="34"/>
      <c r="HK66" s="34"/>
      <c r="HL66" s="34"/>
      <c r="HM66" s="34"/>
      <c r="HN66" s="34"/>
      <c r="HO66" s="34"/>
      <c r="HP66" s="34"/>
      <c r="HQ66" s="34"/>
      <c r="HR66" s="34"/>
      <c r="HS66" s="34"/>
      <c r="HT66" s="34"/>
      <c r="HU66" s="34"/>
      <c r="HV66" s="34"/>
      <c r="HW66" s="34"/>
      <c r="HX66" s="34"/>
      <c r="HY66" s="34"/>
      <c r="HZ66" s="34"/>
      <c r="IA66" s="34"/>
      <c r="IB66" s="34"/>
      <c r="IC66" s="34"/>
      <c r="ID66" s="34"/>
      <c r="IE66" s="34"/>
      <c r="IF66" s="34"/>
      <c r="IG66" s="34"/>
      <c r="IH66" s="34"/>
      <c r="II66" s="34"/>
      <c r="IJ66" s="34"/>
      <c r="IK66" s="34"/>
      <c r="IL66" s="34"/>
      <c r="IM66" s="34"/>
      <c r="IN66" s="34"/>
      <c r="IO66" s="34"/>
      <c r="IP66" s="34"/>
      <c r="IQ66" s="34"/>
      <c r="IR66" s="34"/>
      <c r="IS66" s="34"/>
      <c r="IT66" s="34"/>
      <c r="IU66" s="34"/>
      <c r="IV66" s="34"/>
      <c r="IW66" s="34"/>
      <c r="IX66" s="34"/>
      <c r="IY66" s="34"/>
      <c r="IZ66" s="34"/>
      <c r="JA66" s="34"/>
      <c r="JB66" s="34"/>
      <c r="JC66" s="34"/>
      <c r="JD66" s="34"/>
      <c r="JE66" s="34"/>
      <c r="JF66" s="34"/>
      <c r="JG66" s="34"/>
      <c r="JH66" s="34"/>
      <c r="JI66" s="34"/>
      <c r="JJ66" s="34"/>
      <c r="JK66" s="34"/>
      <c r="JL66" s="34"/>
      <c r="JM66" s="34"/>
      <c r="JN66" s="34"/>
      <c r="JO66" s="34"/>
      <c r="JP66" s="34"/>
      <c r="JQ66" s="34"/>
      <c r="JR66" s="34"/>
      <c r="JS66" s="34"/>
      <c r="JT66" s="34"/>
      <c r="JU66" s="34"/>
      <c r="JV66" s="34"/>
      <c r="JW66" s="34"/>
      <c r="JX66" s="34"/>
      <c r="JY66" s="34"/>
      <c r="JZ66" s="34"/>
      <c r="KA66" s="34"/>
      <c r="KB66" s="34"/>
      <c r="KC66" s="34"/>
      <c r="KD66" s="34"/>
      <c r="KE66" s="34"/>
      <c r="KF66" s="34"/>
      <c r="KG66" s="34"/>
      <c r="KH66" s="34"/>
      <c r="KI66" s="34"/>
      <c r="KJ66" s="34"/>
      <c r="KK66" s="34"/>
      <c r="KL66" s="34"/>
      <c r="KM66" s="34"/>
      <c r="KN66" s="34"/>
      <c r="KO66" s="34"/>
      <c r="KP66" s="34"/>
      <c r="KQ66" s="34"/>
      <c r="KR66" s="34"/>
      <c r="KS66" s="34"/>
      <c r="KT66" s="34"/>
      <c r="KU66" s="34"/>
      <c r="KV66" s="34"/>
      <c r="KW66" s="34"/>
      <c r="KX66" s="34"/>
      <c r="KY66" s="34"/>
      <c r="KZ66" s="34"/>
      <c r="LA66" s="34"/>
      <c r="LB66" s="34"/>
      <c r="LC66" s="34"/>
      <c r="LD66" s="34"/>
      <c r="LE66" s="34"/>
      <c r="LF66" s="34"/>
      <c r="LG66" s="34"/>
      <c r="LH66" s="34"/>
      <c r="LI66" s="34"/>
      <c r="LJ66" s="34"/>
      <c r="LK66" s="34"/>
      <c r="LL66" s="34"/>
      <c r="LM66" s="34"/>
      <c r="LN66" s="34"/>
      <c r="LO66" s="34"/>
      <c r="LP66" s="34"/>
      <c r="LQ66" s="34"/>
      <c r="LR66" s="34"/>
      <c r="LS66" s="34"/>
      <c r="LT66" s="34"/>
      <c r="LU66" s="34"/>
      <c r="LV66" s="34"/>
      <c r="LW66" s="34"/>
      <c r="LX66" s="34"/>
      <c r="LY66" s="34"/>
      <c r="LZ66" s="34"/>
      <c r="MA66" s="34"/>
      <c r="MB66" s="34"/>
      <c r="MC66" s="34"/>
      <c r="MD66" s="34"/>
      <c r="ME66" s="34"/>
      <c r="MF66" s="34"/>
      <c r="MG66" s="34"/>
      <c r="MH66" s="34"/>
      <c r="MI66" s="34"/>
      <c r="MJ66" s="34"/>
      <c r="MK66" s="34"/>
      <c r="ML66" s="34"/>
      <c r="MM66" s="34"/>
      <c r="MN66" s="34"/>
      <c r="MO66" s="34"/>
      <c r="MP66" s="34"/>
      <c r="MQ66" s="34"/>
      <c r="MR66" s="34"/>
      <c r="MS66" s="34"/>
      <c r="MT66" s="34"/>
      <c r="MU66" s="34"/>
      <c r="MV66" s="34"/>
      <c r="MW66" s="34"/>
      <c r="MX66" s="34"/>
      <c r="MY66" s="34"/>
      <c r="MZ66" s="34"/>
      <c r="NA66" s="34"/>
      <c r="NB66" s="34"/>
      <c r="NC66" s="34"/>
      <c r="ND66" s="34"/>
      <c r="NE66" s="34"/>
      <c r="NF66" s="34"/>
      <c r="NG66" s="34"/>
      <c r="NH66" s="34"/>
      <c r="NI66" s="34"/>
      <c r="NJ66" s="34"/>
      <c r="NK66" s="34"/>
      <c r="NL66" s="34"/>
      <c r="NM66" s="34"/>
      <c r="NN66" s="34"/>
      <c r="NO66" s="34"/>
      <c r="NP66" s="34"/>
      <c r="NQ66" s="34"/>
      <c r="NR66" s="34"/>
      <c r="NS66" s="34"/>
      <c r="NT66" s="34"/>
      <c r="NU66" s="34"/>
      <c r="NV66" s="34"/>
      <c r="NW66" s="34"/>
      <c r="NX66" s="34"/>
      <c r="NY66" s="34"/>
      <c r="NZ66" s="34"/>
      <c r="OA66" s="34"/>
      <c r="OB66" s="34"/>
      <c r="OC66" s="34"/>
      <c r="OD66" s="34"/>
      <c r="OE66" s="34"/>
      <c r="OF66" s="34"/>
      <c r="OG66" s="34"/>
      <c r="OH66" s="34"/>
      <c r="OI66" s="34"/>
      <c r="OJ66" s="34"/>
      <c r="OK66" s="34"/>
      <c r="OL66" s="34"/>
      <c r="OM66" s="34"/>
      <c r="ON66" s="34"/>
      <c r="OO66" s="34"/>
      <c r="OP66" s="34"/>
      <c r="OQ66" s="34"/>
      <c r="OR66" s="34"/>
      <c r="OS66" s="34"/>
      <c r="OT66" s="34"/>
      <c r="OU66" s="34"/>
      <c r="OV66" s="34"/>
      <c r="OW66" s="34"/>
      <c r="OX66" s="34"/>
      <c r="OY66" s="34"/>
      <c r="OZ66" s="34"/>
      <c r="PA66" s="34"/>
      <c r="PB66" s="34"/>
      <c r="PC66" s="34"/>
      <c r="PD66" s="34"/>
      <c r="PE66" s="34"/>
      <c r="PF66" s="34"/>
      <c r="PG66" s="34"/>
      <c r="PH66" s="34"/>
      <c r="PI66" s="34"/>
      <c r="PJ66" s="34"/>
      <c r="PK66" s="34"/>
      <c r="PL66" s="34"/>
      <c r="PM66" s="34"/>
      <c r="PN66" s="34"/>
      <c r="PO66" s="34"/>
      <c r="PP66" s="34"/>
      <c r="PQ66" s="34"/>
      <c r="PR66" s="34"/>
      <c r="PS66" s="34"/>
      <c r="PT66" s="34"/>
      <c r="PU66" s="34"/>
      <c r="PV66" s="34"/>
      <c r="PW66" s="34"/>
      <c r="PX66" s="34"/>
      <c r="PY66" s="34"/>
      <c r="PZ66" s="34"/>
      <c r="QA66" s="34"/>
      <c r="QB66" s="34"/>
      <c r="QC66" s="34"/>
      <c r="QD66" s="34"/>
      <c r="QE66" s="34"/>
      <c r="QF66" s="34"/>
      <c r="QG66" s="34"/>
      <c r="QH66" s="34"/>
      <c r="QI66" s="34"/>
      <c r="QJ66" s="34"/>
      <c r="QK66" s="34"/>
      <c r="QL66" s="34"/>
      <c r="QM66" s="34"/>
      <c r="QN66" s="34"/>
      <c r="QO66" s="34"/>
      <c r="QP66" s="34"/>
      <c r="QQ66" s="34"/>
      <c r="QR66" s="34"/>
      <c r="QS66" s="34"/>
      <c r="QT66" s="34"/>
      <c r="QU66" s="34"/>
      <c r="QV66" s="34"/>
      <c r="QW66" s="34"/>
      <c r="QX66" s="34"/>
      <c r="QY66" s="34"/>
      <c r="QZ66" s="34"/>
      <c r="RA66" s="34"/>
      <c r="RB66" s="34"/>
      <c r="RC66" s="34"/>
      <c r="RD66" s="34"/>
      <c r="RE66" s="34"/>
      <c r="RF66" s="34"/>
      <c r="RG66" s="34"/>
      <c r="RH66" s="34"/>
      <c r="RI66" s="34"/>
      <c r="RJ66" s="34"/>
      <c r="RK66" s="34"/>
      <c r="RL66" s="34"/>
      <c r="RM66" s="34"/>
      <c r="RN66" s="34"/>
      <c r="RO66" s="34"/>
      <c r="RP66" s="34"/>
      <c r="RQ66" s="34"/>
      <c r="RR66" s="34"/>
      <c r="RS66" s="34"/>
      <c r="RT66" s="34"/>
      <c r="RU66" s="34"/>
      <c r="RV66" s="34"/>
      <c r="RW66" s="34"/>
      <c r="RX66" s="34"/>
      <c r="RY66" s="34"/>
      <c r="RZ66" s="34"/>
      <c r="SA66" s="34"/>
      <c r="SB66" s="34"/>
      <c r="SC66" s="34"/>
      <c r="SD66" s="34"/>
      <c r="SE66" s="34"/>
      <c r="SF66" s="34"/>
      <c r="SG66" s="34"/>
      <c r="SH66" s="34"/>
      <c r="SI66" s="34"/>
      <c r="SJ66" s="34"/>
      <c r="SK66" s="34"/>
      <c r="SL66" s="34"/>
      <c r="SM66" s="34"/>
      <c r="SN66" s="34"/>
      <c r="SO66" s="34"/>
      <c r="SP66" s="34"/>
      <c r="SQ66" s="34"/>
      <c r="SR66" s="34"/>
      <c r="SS66" s="34"/>
      <c r="ST66" s="34"/>
      <c r="SU66" s="34"/>
      <c r="SV66" s="34"/>
      <c r="SW66" s="34"/>
      <c r="SX66" s="34"/>
      <c r="SY66" s="34"/>
      <c r="SZ66" s="34"/>
      <c r="TA66" s="34"/>
      <c r="TB66" s="34"/>
      <c r="TC66" s="34"/>
      <c r="TD66" s="34"/>
      <c r="TE66" s="34"/>
      <c r="TF66" s="34"/>
      <c r="TG66" s="34"/>
      <c r="TH66" s="34"/>
      <c r="TI66" s="34"/>
      <c r="TJ66" s="34"/>
      <c r="TK66" s="34"/>
      <c r="TL66" s="34"/>
      <c r="TM66" s="34"/>
      <c r="TN66" s="34"/>
      <c r="TO66" s="34"/>
      <c r="TP66" s="34"/>
      <c r="TQ66" s="34"/>
      <c r="TR66" s="34"/>
      <c r="TS66" s="34"/>
      <c r="TT66" s="34"/>
      <c r="TU66" s="34"/>
      <c r="TV66" s="34"/>
      <c r="TW66" s="34"/>
      <c r="TX66" s="34"/>
      <c r="TY66" s="34"/>
      <c r="TZ66" s="34"/>
      <c r="UA66" s="34"/>
      <c r="UB66" s="34"/>
      <c r="UC66" s="34"/>
      <c r="UD66" s="34"/>
      <c r="UE66" s="34"/>
      <c r="UF66" s="34"/>
      <c r="UG66" s="34"/>
      <c r="UH66" s="34"/>
      <c r="UI66" s="34"/>
      <c r="UJ66" s="34"/>
      <c r="UK66" s="34"/>
      <c r="UL66" s="34"/>
      <c r="UM66" s="34"/>
      <c r="UN66" s="34"/>
      <c r="UO66" s="34"/>
      <c r="UP66" s="34"/>
      <c r="UQ66" s="34"/>
      <c r="UR66" s="34"/>
      <c r="US66" s="34"/>
      <c r="UT66" s="34"/>
      <c r="UU66" s="34"/>
      <c r="UV66" s="34"/>
      <c r="UW66" s="34"/>
      <c r="UX66" s="34"/>
      <c r="UY66" s="34"/>
      <c r="UZ66" s="34"/>
      <c r="VA66" s="34"/>
      <c r="VB66" s="34"/>
      <c r="VC66" s="34"/>
      <c r="VD66" s="34"/>
      <c r="VE66" s="34"/>
      <c r="VF66" s="34"/>
      <c r="VG66" s="34"/>
      <c r="VH66" s="34"/>
      <c r="VI66" s="34"/>
      <c r="VJ66" s="34"/>
      <c r="VK66" s="34"/>
      <c r="VL66" s="34"/>
      <c r="VM66" s="34"/>
      <c r="VN66" s="34"/>
      <c r="VO66" s="34"/>
      <c r="VP66" s="34"/>
      <c r="VQ66" s="34"/>
      <c r="VR66" s="34"/>
      <c r="VS66" s="34"/>
      <c r="VT66" s="34"/>
      <c r="VU66" s="34"/>
      <c r="VV66" s="34"/>
      <c r="VW66" s="34"/>
      <c r="VX66" s="34"/>
      <c r="VY66" s="34"/>
      <c r="VZ66" s="34"/>
      <c r="WA66" s="34"/>
      <c r="WB66" s="34"/>
      <c r="WC66" s="34"/>
      <c r="WD66" s="34"/>
      <c r="WE66" s="34"/>
      <c r="WF66" s="34"/>
      <c r="WG66" s="34"/>
      <c r="WH66" s="34"/>
      <c r="WI66" s="34"/>
      <c r="WJ66" s="34"/>
      <c r="WK66" s="34"/>
      <c r="WL66" s="34"/>
      <c r="WM66" s="34"/>
      <c r="WN66" s="34"/>
      <c r="WO66" s="34"/>
      <c r="WP66" s="34"/>
      <c r="WQ66" s="34"/>
      <c r="WR66" s="34"/>
      <c r="WS66" s="34"/>
      <c r="WT66" s="34"/>
      <c r="WU66" s="34"/>
      <c r="WV66" s="34"/>
      <c r="WW66" s="34"/>
      <c r="WX66" s="34"/>
      <c r="WY66" s="34"/>
      <c r="WZ66" s="34"/>
      <c r="XA66" s="34"/>
      <c r="XB66" s="34"/>
      <c r="XC66" s="34"/>
      <c r="XD66" s="34"/>
      <c r="XE66" s="34"/>
      <c r="XF66" s="34"/>
      <c r="XG66" s="34"/>
      <c r="XH66" s="34"/>
      <c r="XI66" s="34"/>
      <c r="XJ66" s="34"/>
      <c r="XK66" s="34"/>
      <c r="XL66" s="34"/>
      <c r="XM66" s="34"/>
      <c r="XN66" s="34"/>
      <c r="XO66" s="34"/>
      <c r="XP66" s="34"/>
      <c r="XQ66" s="34"/>
      <c r="XR66" s="34"/>
      <c r="XS66" s="34"/>
      <c r="XT66" s="34"/>
      <c r="XU66" s="34"/>
      <c r="XV66" s="34"/>
      <c r="XW66" s="34"/>
      <c r="XX66" s="34"/>
      <c r="XY66" s="34"/>
      <c r="XZ66" s="34"/>
      <c r="YA66" s="34"/>
      <c r="YB66" s="34"/>
      <c r="YC66" s="34"/>
      <c r="YD66" s="34"/>
      <c r="YE66" s="34"/>
      <c r="YF66" s="34"/>
      <c r="YG66" s="34"/>
      <c r="YH66" s="34"/>
      <c r="YI66" s="34"/>
      <c r="YJ66" s="34"/>
      <c r="YK66" s="34"/>
      <c r="YL66" s="34"/>
      <c r="YM66" s="34"/>
      <c r="YN66" s="34"/>
      <c r="YO66" s="34"/>
      <c r="YP66" s="34"/>
      <c r="YQ66" s="34"/>
      <c r="YR66" s="34"/>
      <c r="YS66" s="34"/>
      <c r="YT66" s="34"/>
      <c r="YU66" s="34"/>
      <c r="YV66" s="34"/>
      <c r="YW66" s="34"/>
      <c r="YX66" s="34"/>
      <c r="YY66" s="34"/>
      <c r="YZ66" s="34"/>
      <c r="ZA66" s="34"/>
      <c r="ZB66" s="34"/>
      <c r="ZC66" s="34"/>
      <c r="ZD66" s="34"/>
      <c r="ZE66" s="34"/>
      <c r="ZF66" s="34"/>
      <c r="ZG66" s="34"/>
      <c r="ZH66" s="34"/>
      <c r="ZI66" s="34"/>
      <c r="ZJ66" s="34"/>
      <c r="ZK66" s="34"/>
      <c r="ZL66" s="34"/>
      <c r="ZM66" s="34"/>
      <c r="ZN66" s="34"/>
      <c r="ZO66" s="34"/>
      <c r="ZP66" s="34"/>
      <c r="ZQ66" s="34"/>
      <c r="ZR66" s="34"/>
      <c r="ZS66" s="34"/>
      <c r="ZT66" s="34"/>
      <c r="ZU66" s="34"/>
      <c r="ZV66" s="34"/>
      <c r="ZW66" s="34"/>
      <c r="ZX66" s="34"/>
      <c r="ZY66" s="34"/>
      <c r="ZZ66" s="34"/>
      <c r="AAA66" s="34"/>
      <c r="AAB66" s="34"/>
      <c r="AAC66" s="34"/>
      <c r="AAD66" s="34"/>
      <c r="AAE66" s="34"/>
      <c r="AAF66" s="34"/>
      <c r="AAG66" s="34"/>
      <c r="AAH66" s="34"/>
      <c r="AAI66" s="34"/>
      <c r="AAJ66" s="34"/>
      <c r="AAK66" s="34"/>
      <c r="AAL66" s="34"/>
      <c r="AAM66" s="34"/>
      <c r="AAN66" s="34"/>
      <c r="AAO66" s="34"/>
      <c r="AAP66" s="34"/>
      <c r="AAQ66" s="34"/>
      <c r="AAR66" s="34"/>
      <c r="AAS66" s="34"/>
      <c r="AAT66" s="34"/>
      <c r="AAU66" s="34"/>
      <c r="AAV66" s="34"/>
      <c r="AAW66" s="34"/>
      <c r="AAX66" s="34"/>
      <c r="AAY66" s="34"/>
      <c r="AAZ66" s="34"/>
      <c r="ABA66" s="34"/>
      <c r="ABB66" s="34"/>
      <c r="ABC66" s="34"/>
      <c r="ABD66" s="34"/>
      <c r="ABE66" s="34"/>
      <c r="ABF66" s="34"/>
      <c r="ABG66" s="34"/>
      <c r="ABH66" s="34"/>
      <c r="ABI66" s="34"/>
      <c r="ABJ66" s="34"/>
      <c r="ABK66" s="34"/>
      <c r="ABL66" s="34"/>
      <c r="ABM66" s="34"/>
      <c r="ABN66" s="34"/>
      <c r="ABO66" s="34"/>
      <c r="ABP66" s="34"/>
      <c r="ABQ66" s="34"/>
      <c r="ABR66" s="34"/>
      <c r="ABS66" s="34"/>
      <c r="ABT66" s="34"/>
      <c r="ABU66" s="34"/>
      <c r="ABV66" s="34"/>
      <c r="ABW66" s="34"/>
      <c r="ABX66" s="34"/>
      <c r="ABY66" s="34"/>
      <c r="ABZ66" s="34"/>
      <c r="ACA66" s="34"/>
      <c r="ACB66" s="34"/>
      <c r="ACC66" s="34"/>
      <c r="ACD66" s="34"/>
      <c r="ACE66" s="34"/>
      <c r="ACF66" s="34"/>
      <c r="ACG66" s="34"/>
      <c r="ACH66" s="34"/>
      <c r="ACI66" s="34"/>
      <c r="ACJ66" s="34"/>
      <c r="ACK66" s="34"/>
      <c r="ACL66" s="34"/>
      <c r="ACM66" s="34"/>
      <c r="ACN66" s="34"/>
      <c r="ACO66" s="34"/>
      <c r="ACP66" s="34"/>
      <c r="ACQ66" s="34"/>
      <c r="ACR66" s="34"/>
      <c r="ACS66" s="34"/>
      <c r="ACT66" s="34"/>
      <c r="ACU66" s="34"/>
      <c r="ACV66" s="34"/>
      <c r="ACW66" s="34"/>
      <c r="ACX66" s="34"/>
      <c r="ACY66" s="34"/>
      <c r="ACZ66" s="34"/>
      <c r="ADA66" s="34"/>
      <c r="ADB66" s="34"/>
      <c r="ADC66" s="34"/>
      <c r="ADD66" s="34"/>
      <c r="ADE66" s="34"/>
      <c r="ADF66" s="34"/>
      <c r="ADG66" s="34"/>
      <c r="ADH66" s="34"/>
      <c r="ADI66" s="34"/>
      <c r="ADJ66" s="34"/>
      <c r="ADK66" s="34"/>
      <c r="ADL66" s="34"/>
      <c r="ADM66" s="34"/>
      <c r="ADN66" s="34"/>
      <c r="ADO66" s="34"/>
      <c r="ADP66" s="34"/>
      <c r="ADQ66" s="34"/>
      <c r="ADR66" s="34"/>
      <c r="ADS66" s="34"/>
      <c r="ADT66" s="34"/>
      <c r="ADU66" s="34"/>
      <c r="ADV66" s="34"/>
      <c r="ADW66" s="34"/>
      <c r="ADX66" s="34"/>
      <c r="ADY66" s="34"/>
      <c r="ADZ66" s="34"/>
      <c r="AEA66" s="34"/>
      <c r="AEB66" s="34"/>
      <c r="AEC66" s="34"/>
      <c r="AED66" s="34"/>
      <c r="AEE66" s="34"/>
      <c r="AEF66" s="34"/>
      <c r="AEG66" s="34"/>
      <c r="AEH66" s="34"/>
      <c r="AEI66" s="34"/>
      <c r="AEJ66" s="34"/>
      <c r="AEK66" s="34"/>
      <c r="AEL66" s="34"/>
      <c r="AEM66" s="34"/>
      <c r="AEN66" s="34"/>
      <c r="AEO66" s="34"/>
      <c r="AEP66" s="34"/>
      <c r="AEQ66" s="34"/>
      <c r="AER66" s="34"/>
      <c r="AES66" s="34"/>
      <c r="AET66" s="34"/>
      <c r="AEU66" s="34"/>
      <c r="AEV66" s="34"/>
      <c r="AEW66" s="34"/>
      <c r="AEX66" s="34"/>
      <c r="AEY66" s="34"/>
      <c r="AEZ66" s="34"/>
      <c r="AFA66" s="34"/>
      <c r="AFB66" s="34"/>
      <c r="AFC66" s="34"/>
      <c r="AFD66" s="34"/>
      <c r="AFE66" s="34"/>
      <c r="AFF66" s="34"/>
      <c r="AFG66" s="34"/>
      <c r="AFH66" s="34"/>
      <c r="AFI66" s="34"/>
      <c r="AFJ66" s="34"/>
      <c r="AFK66" s="34"/>
      <c r="AFL66" s="34"/>
      <c r="AFM66" s="34"/>
      <c r="AFN66" s="34"/>
      <c r="AFO66" s="34"/>
      <c r="AFP66" s="34"/>
      <c r="AFQ66" s="34"/>
      <c r="AFR66" s="34"/>
      <c r="AFS66" s="34"/>
      <c r="AFT66" s="34"/>
      <c r="AFU66" s="34"/>
      <c r="AFV66" s="34"/>
      <c r="AFW66" s="34"/>
      <c r="AFX66" s="34"/>
      <c r="AFY66" s="34"/>
      <c r="AFZ66" s="34"/>
      <c r="AGA66" s="34"/>
      <c r="AGB66" s="34"/>
      <c r="AGC66" s="34"/>
      <c r="AGD66" s="34"/>
      <c r="AGE66" s="34"/>
      <c r="AGF66" s="34"/>
      <c r="AGG66" s="34"/>
      <c r="AGH66" s="34"/>
      <c r="AGI66" s="34"/>
      <c r="AGJ66" s="34"/>
      <c r="AGK66" s="34"/>
      <c r="AGL66" s="34"/>
      <c r="AGM66" s="34"/>
      <c r="AGN66" s="34"/>
      <c r="AGO66" s="34"/>
      <c r="AGP66" s="34"/>
      <c r="AGQ66" s="34"/>
      <c r="AGR66" s="34"/>
      <c r="AGS66" s="34"/>
      <c r="AGT66" s="34"/>
      <c r="AGU66" s="34"/>
      <c r="AGV66" s="34"/>
      <c r="AGW66" s="34"/>
      <c r="AGX66" s="34"/>
      <c r="AGY66" s="34"/>
      <c r="AGZ66" s="34"/>
      <c r="AHA66" s="34"/>
      <c r="AHB66" s="34"/>
      <c r="AHC66" s="34"/>
      <c r="AHD66" s="34"/>
      <c r="AHE66" s="34"/>
      <c r="AHF66" s="34"/>
      <c r="AHG66" s="34"/>
      <c r="AHH66" s="34"/>
      <c r="AHI66" s="34"/>
      <c r="AHJ66" s="34"/>
      <c r="AHK66" s="34"/>
      <c r="AHL66" s="34"/>
      <c r="AHM66" s="34"/>
      <c r="AHN66" s="34"/>
      <c r="AHO66" s="34"/>
      <c r="AHP66" s="34"/>
      <c r="AHQ66" s="34"/>
      <c r="AHR66" s="34"/>
      <c r="AHS66" s="34"/>
      <c r="AHT66" s="34"/>
      <c r="AHU66" s="34"/>
      <c r="AHV66" s="34"/>
      <c r="AHW66" s="34"/>
      <c r="AHX66" s="34"/>
      <c r="AHY66" s="34"/>
      <c r="AHZ66" s="34"/>
      <c r="AIA66" s="34"/>
      <c r="AIB66" s="34"/>
      <c r="AIC66" s="34"/>
      <c r="AID66" s="34"/>
      <c r="AIE66" s="34"/>
      <c r="AIF66" s="34"/>
      <c r="AIG66" s="34"/>
      <c r="AIH66" s="34"/>
      <c r="AII66" s="34"/>
      <c r="AIJ66" s="34"/>
      <c r="AIK66" s="34"/>
      <c r="AIL66" s="34"/>
      <c r="AIM66" s="34"/>
      <c r="AIN66" s="34"/>
      <c r="AIO66" s="34"/>
      <c r="AIP66" s="34"/>
      <c r="AIQ66" s="34"/>
      <c r="AIR66" s="34"/>
      <c r="AIS66" s="34"/>
      <c r="AIT66" s="34"/>
      <c r="AIU66" s="34"/>
      <c r="AIV66" s="34"/>
      <c r="AIW66" s="34"/>
      <c r="AIX66" s="34"/>
      <c r="AIY66" s="34"/>
      <c r="AIZ66" s="34"/>
      <c r="AJA66" s="34"/>
      <c r="AJB66" s="34"/>
      <c r="AJC66" s="34"/>
      <c r="AJD66" s="34"/>
      <c r="AJE66" s="34"/>
      <c r="AJF66" s="34"/>
      <c r="AJG66" s="34"/>
      <c r="AJH66" s="34"/>
      <c r="AJI66" s="34"/>
      <c r="AJJ66" s="34"/>
      <c r="AJK66" s="34"/>
      <c r="AJL66" s="34"/>
      <c r="AJM66" s="34"/>
      <c r="AJN66" s="34"/>
      <c r="AJO66" s="34"/>
      <c r="AJP66" s="34"/>
      <c r="AJQ66" s="34"/>
      <c r="AJR66" s="34"/>
      <c r="AJS66" s="34"/>
      <c r="AJT66" s="34"/>
      <c r="AJU66" s="34"/>
      <c r="AJV66" s="34"/>
      <c r="AJW66" s="34"/>
      <c r="AJX66" s="34"/>
      <c r="AJY66" s="34"/>
      <c r="AJZ66" s="34"/>
      <c r="AKA66" s="34"/>
      <c r="AKB66" s="34"/>
      <c r="AKC66" s="34"/>
      <c r="AKD66" s="34"/>
      <c r="AKE66" s="34"/>
      <c r="AKF66" s="34"/>
      <c r="AKG66" s="34"/>
      <c r="AKH66" s="34"/>
      <c r="AKI66" s="34"/>
      <c r="AKJ66" s="34"/>
      <c r="AKK66" s="34"/>
      <c r="AKL66" s="34"/>
      <c r="AKM66" s="34"/>
      <c r="AKN66" s="34"/>
      <c r="AKO66" s="34"/>
      <c r="AKP66" s="34"/>
      <c r="AKQ66" s="34"/>
      <c r="AKR66" s="34"/>
      <c r="AKS66" s="34"/>
      <c r="AKT66" s="34"/>
      <c r="AKU66" s="34"/>
      <c r="AKV66" s="34"/>
      <c r="AKW66" s="34"/>
      <c r="AKX66" s="34"/>
      <c r="AKY66" s="34"/>
      <c r="AKZ66" s="34"/>
      <c r="ALA66" s="34"/>
      <c r="ALB66" s="34"/>
      <c r="ALC66" s="34"/>
      <c r="ALD66" s="34"/>
      <c r="ALE66" s="34"/>
      <c r="ALF66" s="34"/>
      <c r="ALG66" s="34"/>
      <c r="ALH66" s="34"/>
      <c r="ALI66" s="34"/>
      <c r="ALJ66" s="34"/>
      <c r="ALK66" s="34"/>
      <c r="ALL66" s="34"/>
      <c r="ALM66" s="34"/>
      <c r="ALN66" s="34"/>
      <c r="ALO66" s="34"/>
      <c r="ALP66" s="34"/>
      <c r="ALQ66" s="34"/>
      <c r="ALR66" s="34"/>
      <c r="ALS66" s="34"/>
      <c r="ALT66" s="34"/>
      <c r="ALU66" s="34"/>
      <c r="ALV66" s="34"/>
      <c r="ALW66" s="34"/>
      <c r="ALX66" s="34"/>
      <c r="ALY66" s="34"/>
      <c r="ALZ66" s="34"/>
      <c r="AMA66" s="34"/>
      <c r="AMB66" s="34"/>
      <c r="AMC66" s="34"/>
      <c r="AMD66" s="34"/>
      <c r="AME66" s="34"/>
      <c r="AMF66" s="34"/>
      <c r="AMG66" s="34"/>
      <c r="AMH66" s="34"/>
      <c r="AMI66" s="34"/>
      <c r="AMJ66" s="34"/>
    </row>
    <row r="67" spans="1:1024" ht="43.5" customHeight="1">
      <c r="A67" s="56" t="s">
        <v>64</v>
      </c>
      <c r="B67" s="56" t="s">
        <v>65</v>
      </c>
      <c r="C67" s="321"/>
      <c r="D67" s="58"/>
      <c r="E67" s="58"/>
      <c r="F67" s="59"/>
      <c r="G67" s="57"/>
      <c r="H67" s="33"/>
      <c r="I67" s="33"/>
      <c r="J67" s="33"/>
      <c r="K67" s="33"/>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4"/>
      <c r="BS67" s="34"/>
      <c r="BT67" s="34"/>
      <c r="BU67" s="34"/>
      <c r="BV67" s="34"/>
      <c r="BW67" s="34"/>
      <c r="BX67" s="34"/>
      <c r="BY67" s="34"/>
      <c r="BZ67" s="34"/>
      <c r="CA67" s="34"/>
      <c r="CB67" s="34"/>
      <c r="CC67" s="34"/>
      <c r="CD67" s="34"/>
      <c r="CE67" s="34"/>
      <c r="CF67" s="34"/>
      <c r="CG67" s="34"/>
      <c r="CH67" s="34"/>
      <c r="CI67" s="34"/>
      <c r="CJ67" s="34"/>
      <c r="CK67" s="34"/>
      <c r="CL67" s="34"/>
      <c r="CM67" s="34"/>
      <c r="CN67" s="34"/>
      <c r="CO67" s="34"/>
      <c r="CP67" s="34"/>
      <c r="CQ67" s="34"/>
      <c r="CR67" s="34"/>
      <c r="CS67" s="34"/>
      <c r="CT67" s="34"/>
      <c r="CU67" s="34"/>
      <c r="CV67" s="34"/>
      <c r="CW67" s="34"/>
      <c r="CX67" s="34"/>
      <c r="CY67" s="34"/>
      <c r="CZ67" s="34"/>
      <c r="DA67" s="34"/>
      <c r="DB67" s="34"/>
      <c r="DC67" s="34"/>
      <c r="DD67" s="34"/>
      <c r="DE67" s="34"/>
      <c r="DF67" s="34"/>
      <c r="DG67" s="34"/>
      <c r="DH67" s="34"/>
      <c r="DI67" s="34"/>
      <c r="DJ67" s="34"/>
      <c r="DK67" s="34"/>
      <c r="DL67" s="34"/>
      <c r="DM67" s="34"/>
      <c r="DN67" s="34"/>
      <c r="DO67" s="34"/>
      <c r="DP67" s="34"/>
      <c r="DQ67" s="34"/>
      <c r="DR67" s="34"/>
      <c r="DS67" s="34"/>
      <c r="DT67" s="34"/>
      <c r="DU67" s="34"/>
      <c r="DV67" s="34"/>
      <c r="DW67" s="34"/>
      <c r="DX67" s="34"/>
      <c r="DY67" s="34"/>
      <c r="DZ67" s="34"/>
      <c r="EA67" s="34"/>
      <c r="EB67" s="34"/>
      <c r="EC67" s="34"/>
      <c r="ED67" s="34"/>
      <c r="EE67" s="34"/>
      <c r="EF67" s="34"/>
      <c r="EG67" s="34"/>
      <c r="EH67" s="34"/>
      <c r="EI67" s="34"/>
      <c r="EJ67" s="34"/>
      <c r="EK67" s="34"/>
      <c r="EL67" s="34"/>
      <c r="EM67" s="34"/>
      <c r="EN67" s="34"/>
      <c r="EO67" s="34"/>
      <c r="EP67" s="34"/>
      <c r="EQ67" s="34"/>
      <c r="ER67" s="34"/>
      <c r="ES67" s="34"/>
      <c r="ET67" s="34"/>
      <c r="EU67" s="34"/>
      <c r="EV67" s="34"/>
      <c r="EW67" s="34"/>
      <c r="EX67" s="34"/>
      <c r="EY67" s="34"/>
      <c r="EZ67" s="34"/>
      <c r="FA67" s="34"/>
      <c r="FB67" s="34"/>
      <c r="FC67" s="34"/>
      <c r="FD67" s="34"/>
      <c r="FE67" s="34"/>
      <c r="FF67" s="34"/>
      <c r="FG67" s="34"/>
      <c r="FH67" s="34"/>
      <c r="FI67" s="34"/>
      <c r="FJ67" s="34"/>
      <c r="FK67" s="34"/>
      <c r="FL67" s="34"/>
      <c r="FM67" s="34"/>
      <c r="FN67" s="34"/>
      <c r="FO67" s="34"/>
      <c r="FP67" s="34"/>
      <c r="FQ67" s="34"/>
      <c r="FR67" s="34"/>
      <c r="FS67" s="34"/>
      <c r="FT67" s="34"/>
      <c r="FU67" s="34"/>
      <c r="FV67" s="34"/>
      <c r="FW67" s="34"/>
      <c r="FX67" s="34"/>
      <c r="FY67" s="34"/>
      <c r="FZ67" s="34"/>
      <c r="GA67" s="34"/>
      <c r="GB67" s="34"/>
      <c r="GC67" s="34"/>
      <c r="GD67" s="34"/>
      <c r="GE67" s="34"/>
      <c r="GF67" s="34"/>
      <c r="GG67" s="34"/>
      <c r="GH67" s="34"/>
      <c r="GI67" s="34"/>
      <c r="GJ67" s="34"/>
      <c r="GK67" s="34"/>
      <c r="GL67" s="34"/>
      <c r="GM67" s="34"/>
      <c r="GN67" s="34"/>
      <c r="GO67" s="34"/>
      <c r="GP67" s="34"/>
      <c r="GQ67" s="34"/>
      <c r="GR67" s="34"/>
      <c r="GS67" s="34"/>
      <c r="GT67" s="34"/>
      <c r="GU67" s="34"/>
      <c r="GV67" s="34"/>
      <c r="GW67" s="34"/>
      <c r="GX67" s="34"/>
      <c r="GY67" s="34"/>
      <c r="GZ67" s="34"/>
      <c r="HA67" s="34"/>
      <c r="HB67" s="34"/>
      <c r="HC67" s="34"/>
      <c r="HD67" s="34"/>
      <c r="HE67" s="34"/>
      <c r="HF67" s="34"/>
      <c r="HG67" s="34"/>
      <c r="HH67" s="34"/>
      <c r="HI67" s="34"/>
      <c r="HJ67" s="34"/>
      <c r="HK67" s="34"/>
      <c r="HL67" s="34"/>
      <c r="HM67" s="34"/>
      <c r="HN67" s="34"/>
      <c r="HO67" s="34"/>
      <c r="HP67" s="34"/>
      <c r="HQ67" s="34"/>
      <c r="HR67" s="34"/>
      <c r="HS67" s="34"/>
      <c r="HT67" s="34"/>
      <c r="HU67" s="34"/>
      <c r="HV67" s="34"/>
      <c r="HW67" s="34"/>
      <c r="HX67" s="34"/>
      <c r="HY67" s="34"/>
      <c r="HZ67" s="34"/>
      <c r="IA67" s="34"/>
      <c r="IB67" s="34"/>
      <c r="IC67" s="34"/>
      <c r="ID67" s="34"/>
      <c r="IE67" s="34"/>
      <c r="IF67" s="34"/>
      <c r="IG67" s="34"/>
      <c r="IH67" s="34"/>
      <c r="II67" s="34"/>
      <c r="IJ67" s="34"/>
      <c r="IK67" s="34"/>
      <c r="IL67" s="34"/>
      <c r="IM67" s="34"/>
      <c r="IN67" s="34"/>
      <c r="IO67" s="34"/>
      <c r="IP67" s="34"/>
      <c r="IQ67" s="34"/>
      <c r="IR67" s="34"/>
      <c r="IS67" s="34"/>
      <c r="IT67" s="34"/>
      <c r="IU67" s="34"/>
      <c r="IV67" s="34"/>
      <c r="IW67" s="34"/>
      <c r="IX67" s="34"/>
      <c r="IY67" s="34"/>
      <c r="IZ67" s="34"/>
      <c r="JA67" s="34"/>
      <c r="JB67" s="34"/>
      <c r="JC67" s="34"/>
      <c r="JD67" s="34"/>
      <c r="JE67" s="34"/>
      <c r="JF67" s="34"/>
      <c r="JG67" s="34"/>
      <c r="JH67" s="34"/>
      <c r="JI67" s="34"/>
      <c r="JJ67" s="34"/>
      <c r="JK67" s="34"/>
      <c r="JL67" s="34"/>
      <c r="JM67" s="34"/>
      <c r="JN67" s="34"/>
      <c r="JO67" s="34"/>
      <c r="JP67" s="34"/>
      <c r="JQ67" s="34"/>
      <c r="JR67" s="34"/>
      <c r="JS67" s="34"/>
      <c r="JT67" s="34"/>
      <c r="JU67" s="34"/>
      <c r="JV67" s="34"/>
      <c r="JW67" s="34"/>
      <c r="JX67" s="34"/>
      <c r="JY67" s="34"/>
      <c r="JZ67" s="34"/>
      <c r="KA67" s="34"/>
      <c r="KB67" s="34"/>
      <c r="KC67" s="34"/>
      <c r="KD67" s="34"/>
      <c r="KE67" s="34"/>
      <c r="KF67" s="34"/>
      <c r="KG67" s="34"/>
      <c r="KH67" s="34"/>
      <c r="KI67" s="34"/>
      <c r="KJ67" s="34"/>
      <c r="KK67" s="34"/>
      <c r="KL67" s="34"/>
      <c r="KM67" s="34"/>
      <c r="KN67" s="34"/>
      <c r="KO67" s="34"/>
      <c r="KP67" s="34"/>
      <c r="KQ67" s="34"/>
      <c r="KR67" s="34"/>
      <c r="KS67" s="34"/>
      <c r="KT67" s="34"/>
      <c r="KU67" s="34"/>
      <c r="KV67" s="34"/>
      <c r="KW67" s="34"/>
      <c r="KX67" s="34"/>
      <c r="KY67" s="34"/>
      <c r="KZ67" s="34"/>
      <c r="LA67" s="34"/>
      <c r="LB67" s="34"/>
      <c r="LC67" s="34"/>
      <c r="LD67" s="34"/>
      <c r="LE67" s="34"/>
      <c r="LF67" s="34"/>
      <c r="LG67" s="34"/>
      <c r="LH67" s="34"/>
      <c r="LI67" s="34"/>
      <c r="LJ67" s="34"/>
      <c r="LK67" s="34"/>
      <c r="LL67" s="34"/>
      <c r="LM67" s="34"/>
      <c r="LN67" s="34"/>
      <c r="LO67" s="34"/>
      <c r="LP67" s="34"/>
      <c r="LQ67" s="34"/>
      <c r="LR67" s="34"/>
      <c r="LS67" s="34"/>
      <c r="LT67" s="34"/>
      <c r="LU67" s="34"/>
      <c r="LV67" s="34"/>
      <c r="LW67" s="34"/>
      <c r="LX67" s="34"/>
      <c r="LY67" s="34"/>
      <c r="LZ67" s="34"/>
      <c r="MA67" s="34"/>
      <c r="MB67" s="34"/>
      <c r="MC67" s="34"/>
      <c r="MD67" s="34"/>
      <c r="ME67" s="34"/>
      <c r="MF67" s="34"/>
      <c r="MG67" s="34"/>
      <c r="MH67" s="34"/>
      <c r="MI67" s="34"/>
      <c r="MJ67" s="34"/>
      <c r="MK67" s="34"/>
      <c r="ML67" s="34"/>
      <c r="MM67" s="34"/>
      <c r="MN67" s="34"/>
      <c r="MO67" s="34"/>
      <c r="MP67" s="34"/>
      <c r="MQ67" s="34"/>
      <c r="MR67" s="34"/>
      <c r="MS67" s="34"/>
      <c r="MT67" s="34"/>
      <c r="MU67" s="34"/>
      <c r="MV67" s="34"/>
      <c r="MW67" s="34"/>
      <c r="MX67" s="34"/>
      <c r="MY67" s="34"/>
      <c r="MZ67" s="34"/>
      <c r="NA67" s="34"/>
      <c r="NB67" s="34"/>
      <c r="NC67" s="34"/>
      <c r="ND67" s="34"/>
      <c r="NE67" s="34"/>
      <c r="NF67" s="34"/>
      <c r="NG67" s="34"/>
      <c r="NH67" s="34"/>
      <c r="NI67" s="34"/>
      <c r="NJ67" s="34"/>
      <c r="NK67" s="34"/>
      <c r="NL67" s="34"/>
      <c r="NM67" s="34"/>
      <c r="NN67" s="34"/>
      <c r="NO67" s="34"/>
      <c r="NP67" s="34"/>
      <c r="NQ67" s="34"/>
      <c r="NR67" s="34"/>
      <c r="NS67" s="34"/>
      <c r="NT67" s="34"/>
      <c r="NU67" s="34"/>
      <c r="NV67" s="34"/>
      <c r="NW67" s="34"/>
      <c r="NX67" s="34"/>
      <c r="NY67" s="34"/>
      <c r="NZ67" s="34"/>
      <c r="OA67" s="34"/>
      <c r="OB67" s="34"/>
      <c r="OC67" s="34"/>
      <c r="OD67" s="34"/>
      <c r="OE67" s="34"/>
      <c r="OF67" s="34"/>
      <c r="OG67" s="34"/>
      <c r="OH67" s="34"/>
      <c r="OI67" s="34"/>
      <c r="OJ67" s="34"/>
      <c r="OK67" s="34"/>
      <c r="OL67" s="34"/>
      <c r="OM67" s="34"/>
      <c r="ON67" s="34"/>
      <c r="OO67" s="34"/>
      <c r="OP67" s="34"/>
      <c r="OQ67" s="34"/>
      <c r="OR67" s="34"/>
      <c r="OS67" s="34"/>
      <c r="OT67" s="34"/>
      <c r="OU67" s="34"/>
      <c r="OV67" s="34"/>
      <c r="OW67" s="34"/>
      <c r="OX67" s="34"/>
      <c r="OY67" s="34"/>
      <c r="OZ67" s="34"/>
      <c r="PA67" s="34"/>
      <c r="PB67" s="34"/>
      <c r="PC67" s="34"/>
      <c r="PD67" s="34"/>
      <c r="PE67" s="34"/>
      <c r="PF67" s="34"/>
      <c r="PG67" s="34"/>
      <c r="PH67" s="34"/>
      <c r="PI67" s="34"/>
      <c r="PJ67" s="34"/>
      <c r="PK67" s="34"/>
      <c r="PL67" s="34"/>
      <c r="PM67" s="34"/>
      <c r="PN67" s="34"/>
      <c r="PO67" s="34"/>
      <c r="PP67" s="34"/>
      <c r="PQ67" s="34"/>
      <c r="PR67" s="34"/>
      <c r="PS67" s="34"/>
      <c r="PT67" s="34"/>
      <c r="PU67" s="34"/>
      <c r="PV67" s="34"/>
      <c r="PW67" s="34"/>
      <c r="PX67" s="34"/>
      <c r="PY67" s="34"/>
      <c r="PZ67" s="34"/>
      <c r="QA67" s="34"/>
      <c r="QB67" s="34"/>
      <c r="QC67" s="34"/>
      <c r="QD67" s="34"/>
      <c r="QE67" s="34"/>
      <c r="QF67" s="34"/>
      <c r="QG67" s="34"/>
      <c r="QH67" s="34"/>
      <c r="QI67" s="34"/>
      <c r="QJ67" s="34"/>
      <c r="QK67" s="34"/>
      <c r="QL67" s="34"/>
      <c r="QM67" s="34"/>
      <c r="QN67" s="34"/>
      <c r="QO67" s="34"/>
      <c r="QP67" s="34"/>
      <c r="QQ67" s="34"/>
      <c r="QR67" s="34"/>
      <c r="QS67" s="34"/>
      <c r="QT67" s="34"/>
      <c r="QU67" s="34"/>
      <c r="QV67" s="34"/>
      <c r="QW67" s="34"/>
      <c r="QX67" s="34"/>
      <c r="QY67" s="34"/>
      <c r="QZ67" s="34"/>
      <c r="RA67" s="34"/>
      <c r="RB67" s="34"/>
      <c r="RC67" s="34"/>
      <c r="RD67" s="34"/>
      <c r="RE67" s="34"/>
      <c r="RF67" s="34"/>
      <c r="RG67" s="34"/>
      <c r="RH67" s="34"/>
      <c r="RI67" s="34"/>
      <c r="RJ67" s="34"/>
      <c r="RK67" s="34"/>
      <c r="RL67" s="34"/>
      <c r="RM67" s="34"/>
      <c r="RN67" s="34"/>
      <c r="RO67" s="34"/>
      <c r="RP67" s="34"/>
      <c r="RQ67" s="34"/>
      <c r="RR67" s="34"/>
      <c r="RS67" s="34"/>
      <c r="RT67" s="34"/>
      <c r="RU67" s="34"/>
      <c r="RV67" s="34"/>
      <c r="RW67" s="34"/>
      <c r="RX67" s="34"/>
      <c r="RY67" s="34"/>
      <c r="RZ67" s="34"/>
      <c r="SA67" s="34"/>
      <c r="SB67" s="34"/>
      <c r="SC67" s="34"/>
      <c r="SD67" s="34"/>
      <c r="SE67" s="34"/>
      <c r="SF67" s="34"/>
      <c r="SG67" s="34"/>
      <c r="SH67" s="34"/>
      <c r="SI67" s="34"/>
      <c r="SJ67" s="34"/>
      <c r="SK67" s="34"/>
      <c r="SL67" s="34"/>
      <c r="SM67" s="34"/>
      <c r="SN67" s="34"/>
      <c r="SO67" s="34"/>
      <c r="SP67" s="34"/>
      <c r="SQ67" s="34"/>
      <c r="SR67" s="34"/>
      <c r="SS67" s="34"/>
      <c r="ST67" s="34"/>
      <c r="SU67" s="34"/>
      <c r="SV67" s="34"/>
      <c r="SW67" s="34"/>
      <c r="SX67" s="34"/>
      <c r="SY67" s="34"/>
      <c r="SZ67" s="34"/>
      <c r="TA67" s="34"/>
      <c r="TB67" s="34"/>
      <c r="TC67" s="34"/>
      <c r="TD67" s="34"/>
      <c r="TE67" s="34"/>
      <c r="TF67" s="34"/>
      <c r="TG67" s="34"/>
      <c r="TH67" s="34"/>
      <c r="TI67" s="34"/>
      <c r="TJ67" s="34"/>
      <c r="TK67" s="34"/>
      <c r="TL67" s="34"/>
      <c r="TM67" s="34"/>
      <c r="TN67" s="34"/>
      <c r="TO67" s="34"/>
      <c r="TP67" s="34"/>
      <c r="TQ67" s="34"/>
      <c r="TR67" s="34"/>
      <c r="TS67" s="34"/>
      <c r="TT67" s="34"/>
      <c r="TU67" s="34"/>
      <c r="TV67" s="34"/>
      <c r="TW67" s="34"/>
      <c r="TX67" s="34"/>
      <c r="TY67" s="34"/>
      <c r="TZ67" s="34"/>
      <c r="UA67" s="34"/>
      <c r="UB67" s="34"/>
      <c r="UC67" s="34"/>
      <c r="UD67" s="34"/>
      <c r="UE67" s="34"/>
      <c r="UF67" s="34"/>
      <c r="UG67" s="34"/>
      <c r="UH67" s="34"/>
      <c r="UI67" s="34"/>
      <c r="UJ67" s="34"/>
      <c r="UK67" s="34"/>
      <c r="UL67" s="34"/>
      <c r="UM67" s="34"/>
      <c r="UN67" s="34"/>
      <c r="UO67" s="34"/>
      <c r="UP67" s="34"/>
      <c r="UQ67" s="34"/>
      <c r="UR67" s="34"/>
      <c r="US67" s="34"/>
      <c r="UT67" s="34"/>
      <c r="UU67" s="34"/>
      <c r="UV67" s="34"/>
      <c r="UW67" s="34"/>
      <c r="UX67" s="34"/>
      <c r="UY67" s="34"/>
      <c r="UZ67" s="34"/>
      <c r="VA67" s="34"/>
      <c r="VB67" s="34"/>
      <c r="VC67" s="34"/>
      <c r="VD67" s="34"/>
      <c r="VE67" s="34"/>
      <c r="VF67" s="34"/>
      <c r="VG67" s="34"/>
      <c r="VH67" s="34"/>
      <c r="VI67" s="34"/>
      <c r="VJ67" s="34"/>
      <c r="VK67" s="34"/>
      <c r="VL67" s="34"/>
      <c r="VM67" s="34"/>
      <c r="VN67" s="34"/>
      <c r="VO67" s="34"/>
      <c r="VP67" s="34"/>
      <c r="VQ67" s="34"/>
      <c r="VR67" s="34"/>
      <c r="VS67" s="34"/>
      <c r="VT67" s="34"/>
      <c r="VU67" s="34"/>
      <c r="VV67" s="34"/>
      <c r="VW67" s="34"/>
      <c r="VX67" s="34"/>
      <c r="VY67" s="34"/>
      <c r="VZ67" s="34"/>
      <c r="WA67" s="34"/>
      <c r="WB67" s="34"/>
      <c r="WC67" s="34"/>
      <c r="WD67" s="34"/>
      <c r="WE67" s="34"/>
      <c r="WF67" s="34"/>
      <c r="WG67" s="34"/>
      <c r="WH67" s="34"/>
      <c r="WI67" s="34"/>
      <c r="WJ67" s="34"/>
      <c r="WK67" s="34"/>
      <c r="WL67" s="34"/>
      <c r="WM67" s="34"/>
      <c r="WN67" s="34"/>
      <c r="WO67" s="34"/>
      <c r="WP67" s="34"/>
      <c r="WQ67" s="34"/>
      <c r="WR67" s="34"/>
      <c r="WS67" s="34"/>
      <c r="WT67" s="34"/>
      <c r="WU67" s="34"/>
      <c r="WV67" s="34"/>
      <c r="WW67" s="34"/>
      <c r="WX67" s="34"/>
      <c r="WY67" s="34"/>
      <c r="WZ67" s="34"/>
      <c r="XA67" s="34"/>
      <c r="XB67" s="34"/>
      <c r="XC67" s="34"/>
      <c r="XD67" s="34"/>
      <c r="XE67" s="34"/>
      <c r="XF67" s="34"/>
      <c r="XG67" s="34"/>
      <c r="XH67" s="34"/>
      <c r="XI67" s="34"/>
      <c r="XJ67" s="34"/>
      <c r="XK67" s="34"/>
      <c r="XL67" s="34"/>
      <c r="XM67" s="34"/>
      <c r="XN67" s="34"/>
      <c r="XO67" s="34"/>
      <c r="XP67" s="34"/>
      <c r="XQ67" s="34"/>
      <c r="XR67" s="34"/>
      <c r="XS67" s="34"/>
      <c r="XT67" s="34"/>
      <c r="XU67" s="34"/>
      <c r="XV67" s="34"/>
      <c r="XW67" s="34"/>
      <c r="XX67" s="34"/>
      <c r="XY67" s="34"/>
      <c r="XZ67" s="34"/>
      <c r="YA67" s="34"/>
      <c r="YB67" s="34"/>
      <c r="YC67" s="34"/>
      <c r="YD67" s="34"/>
      <c r="YE67" s="34"/>
      <c r="YF67" s="34"/>
      <c r="YG67" s="34"/>
      <c r="YH67" s="34"/>
      <c r="YI67" s="34"/>
      <c r="YJ67" s="34"/>
      <c r="YK67" s="34"/>
      <c r="YL67" s="34"/>
      <c r="YM67" s="34"/>
      <c r="YN67" s="34"/>
      <c r="YO67" s="34"/>
      <c r="YP67" s="34"/>
      <c r="YQ67" s="34"/>
      <c r="YR67" s="34"/>
      <c r="YS67" s="34"/>
      <c r="YT67" s="34"/>
      <c r="YU67" s="34"/>
      <c r="YV67" s="34"/>
      <c r="YW67" s="34"/>
      <c r="YX67" s="34"/>
      <c r="YY67" s="34"/>
      <c r="YZ67" s="34"/>
      <c r="ZA67" s="34"/>
      <c r="ZB67" s="34"/>
      <c r="ZC67" s="34"/>
      <c r="ZD67" s="34"/>
      <c r="ZE67" s="34"/>
      <c r="ZF67" s="34"/>
      <c r="ZG67" s="34"/>
      <c r="ZH67" s="34"/>
      <c r="ZI67" s="34"/>
      <c r="ZJ67" s="34"/>
      <c r="ZK67" s="34"/>
      <c r="ZL67" s="34"/>
      <c r="ZM67" s="34"/>
      <c r="ZN67" s="34"/>
      <c r="ZO67" s="34"/>
      <c r="ZP67" s="34"/>
      <c r="ZQ67" s="34"/>
      <c r="ZR67" s="34"/>
      <c r="ZS67" s="34"/>
      <c r="ZT67" s="34"/>
      <c r="ZU67" s="34"/>
      <c r="ZV67" s="34"/>
      <c r="ZW67" s="34"/>
      <c r="ZX67" s="34"/>
      <c r="ZY67" s="34"/>
      <c r="ZZ67" s="34"/>
      <c r="AAA67" s="34"/>
      <c r="AAB67" s="34"/>
      <c r="AAC67" s="34"/>
      <c r="AAD67" s="34"/>
      <c r="AAE67" s="34"/>
      <c r="AAF67" s="34"/>
      <c r="AAG67" s="34"/>
      <c r="AAH67" s="34"/>
      <c r="AAI67" s="34"/>
      <c r="AAJ67" s="34"/>
      <c r="AAK67" s="34"/>
      <c r="AAL67" s="34"/>
      <c r="AAM67" s="34"/>
      <c r="AAN67" s="34"/>
      <c r="AAO67" s="34"/>
      <c r="AAP67" s="34"/>
      <c r="AAQ67" s="34"/>
      <c r="AAR67" s="34"/>
      <c r="AAS67" s="34"/>
      <c r="AAT67" s="34"/>
      <c r="AAU67" s="34"/>
      <c r="AAV67" s="34"/>
      <c r="AAW67" s="34"/>
      <c r="AAX67" s="34"/>
      <c r="AAY67" s="34"/>
      <c r="AAZ67" s="34"/>
      <c r="ABA67" s="34"/>
      <c r="ABB67" s="34"/>
      <c r="ABC67" s="34"/>
      <c r="ABD67" s="34"/>
      <c r="ABE67" s="34"/>
      <c r="ABF67" s="34"/>
      <c r="ABG67" s="34"/>
      <c r="ABH67" s="34"/>
      <c r="ABI67" s="34"/>
      <c r="ABJ67" s="34"/>
      <c r="ABK67" s="34"/>
      <c r="ABL67" s="34"/>
      <c r="ABM67" s="34"/>
      <c r="ABN67" s="34"/>
      <c r="ABO67" s="34"/>
      <c r="ABP67" s="34"/>
      <c r="ABQ67" s="34"/>
      <c r="ABR67" s="34"/>
      <c r="ABS67" s="34"/>
      <c r="ABT67" s="34"/>
      <c r="ABU67" s="34"/>
      <c r="ABV67" s="34"/>
      <c r="ABW67" s="34"/>
      <c r="ABX67" s="34"/>
      <c r="ABY67" s="34"/>
      <c r="ABZ67" s="34"/>
      <c r="ACA67" s="34"/>
      <c r="ACB67" s="34"/>
      <c r="ACC67" s="34"/>
      <c r="ACD67" s="34"/>
      <c r="ACE67" s="34"/>
      <c r="ACF67" s="34"/>
      <c r="ACG67" s="34"/>
      <c r="ACH67" s="34"/>
      <c r="ACI67" s="34"/>
      <c r="ACJ67" s="34"/>
      <c r="ACK67" s="34"/>
      <c r="ACL67" s="34"/>
      <c r="ACM67" s="34"/>
      <c r="ACN67" s="34"/>
      <c r="ACO67" s="34"/>
      <c r="ACP67" s="34"/>
      <c r="ACQ67" s="34"/>
      <c r="ACR67" s="34"/>
      <c r="ACS67" s="34"/>
      <c r="ACT67" s="34"/>
      <c r="ACU67" s="34"/>
      <c r="ACV67" s="34"/>
      <c r="ACW67" s="34"/>
      <c r="ACX67" s="34"/>
      <c r="ACY67" s="34"/>
      <c r="ACZ67" s="34"/>
      <c r="ADA67" s="34"/>
      <c r="ADB67" s="34"/>
      <c r="ADC67" s="34"/>
      <c r="ADD67" s="34"/>
      <c r="ADE67" s="34"/>
      <c r="ADF67" s="34"/>
      <c r="ADG67" s="34"/>
      <c r="ADH67" s="34"/>
      <c r="ADI67" s="34"/>
      <c r="ADJ67" s="34"/>
      <c r="ADK67" s="34"/>
      <c r="ADL67" s="34"/>
      <c r="ADM67" s="34"/>
      <c r="ADN67" s="34"/>
      <c r="ADO67" s="34"/>
      <c r="ADP67" s="34"/>
      <c r="ADQ67" s="34"/>
      <c r="ADR67" s="34"/>
      <c r="ADS67" s="34"/>
      <c r="ADT67" s="34"/>
      <c r="ADU67" s="34"/>
      <c r="ADV67" s="34"/>
      <c r="ADW67" s="34"/>
      <c r="ADX67" s="34"/>
      <c r="ADY67" s="34"/>
      <c r="ADZ67" s="34"/>
      <c r="AEA67" s="34"/>
      <c r="AEB67" s="34"/>
      <c r="AEC67" s="34"/>
      <c r="AED67" s="34"/>
      <c r="AEE67" s="34"/>
      <c r="AEF67" s="34"/>
      <c r="AEG67" s="34"/>
      <c r="AEH67" s="34"/>
      <c r="AEI67" s="34"/>
      <c r="AEJ67" s="34"/>
      <c r="AEK67" s="34"/>
      <c r="AEL67" s="34"/>
      <c r="AEM67" s="34"/>
      <c r="AEN67" s="34"/>
      <c r="AEO67" s="34"/>
      <c r="AEP67" s="34"/>
      <c r="AEQ67" s="34"/>
      <c r="AER67" s="34"/>
      <c r="AES67" s="34"/>
      <c r="AET67" s="34"/>
      <c r="AEU67" s="34"/>
      <c r="AEV67" s="34"/>
      <c r="AEW67" s="34"/>
      <c r="AEX67" s="34"/>
      <c r="AEY67" s="34"/>
      <c r="AEZ67" s="34"/>
      <c r="AFA67" s="34"/>
      <c r="AFB67" s="34"/>
      <c r="AFC67" s="34"/>
      <c r="AFD67" s="34"/>
      <c r="AFE67" s="34"/>
      <c r="AFF67" s="34"/>
      <c r="AFG67" s="34"/>
      <c r="AFH67" s="34"/>
      <c r="AFI67" s="34"/>
      <c r="AFJ67" s="34"/>
      <c r="AFK67" s="34"/>
      <c r="AFL67" s="34"/>
      <c r="AFM67" s="34"/>
      <c r="AFN67" s="34"/>
      <c r="AFO67" s="34"/>
      <c r="AFP67" s="34"/>
      <c r="AFQ67" s="34"/>
      <c r="AFR67" s="34"/>
      <c r="AFS67" s="34"/>
      <c r="AFT67" s="34"/>
      <c r="AFU67" s="34"/>
      <c r="AFV67" s="34"/>
      <c r="AFW67" s="34"/>
      <c r="AFX67" s="34"/>
      <c r="AFY67" s="34"/>
      <c r="AFZ67" s="34"/>
      <c r="AGA67" s="34"/>
      <c r="AGB67" s="34"/>
      <c r="AGC67" s="34"/>
      <c r="AGD67" s="34"/>
      <c r="AGE67" s="34"/>
      <c r="AGF67" s="34"/>
      <c r="AGG67" s="34"/>
      <c r="AGH67" s="34"/>
      <c r="AGI67" s="34"/>
      <c r="AGJ67" s="34"/>
      <c r="AGK67" s="34"/>
      <c r="AGL67" s="34"/>
      <c r="AGM67" s="34"/>
      <c r="AGN67" s="34"/>
      <c r="AGO67" s="34"/>
      <c r="AGP67" s="34"/>
      <c r="AGQ67" s="34"/>
      <c r="AGR67" s="34"/>
      <c r="AGS67" s="34"/>
      <c r="AGT67" s="34"/>
      <c r="AGU67" s="34"/>
      <c r="AGV67" s="34"/>
      <c r="AGW67" s="34"/>
      <c r="AGX67" s="34"/>
      <c r="AGY67" s="34"/>
      <c r="AGZ67" s="34"/>
      <c r="AHA67" s="34"/>
      <c r="AHB67" s="34"/>
      <c r="AHC67" s="34"/>
      <c r="AHD67" s="34"/>
      <c r="AHE67" s="34"/>
      <c r="AHF67" s="34"/>
      <c r="AHG67" s="34"/>
      <c r="AHH67" s="34"/>
      <c r="AHI67" s="34"/>
      <c r="AHJ67" s="34"/>
      <c r="AHK67" s="34"/>
      <c r="AHL67" s="34"/>
      <c r="AHM67" s="34"/>
      <c r="AHN67" s="34"/>
      <c r="AHO67" s="34"/>
      <c r="AHP67" s="34"/>
      <c r="AHQ67" s="34"/>
      <c r="AHR67" s="34"/>
      <c r="AHS67" s="34"/>
      <c r="AHT67" s="34"/>
      <c r="AHU67" s="34"/>
      <c r="AHV67" s="34"/>
      <c r="AHW67" s="34"/>
      <c r="AHX67" s="34"/>
      <c r="AHY67" s="34"/>
      <c r="AHZ67" s="34"/>
      <c r="AIA67" s="34"/>
      <c r="AIB67" s="34"/>
      <c r="AIC67" s="34"/>
      <c r="AID67" s="34"/>
      <c r="AIE67" s="34"/>
      <c r="AIF67" s="34"/>
      <c r="AIG67" s="34"/>
      <c r="AIH67" s="34"/>
      <c r="AII67" s="34"/>
      <c r="AIJ67" s="34"/>
      <c r="AIK67" s="34"/>
      <c r="AIL67" s="34"/>
      <c r="AIM67" s="34"/>
      <c r="AIN67" s="34"/>
      <c r="AIO67" s="34"/>
      <c r="AIP67" s="34"/>
      <c r="AIQ67" s="34"/>
      <c r="AIR67" s="34"/>
      <c r="AIS67" s="34"/>
      <c r="AIT67" s="34"/>
      <c r="AIU67" s="34"/>
      <c r="AIV67" s="34"/>
      <c r="AIW67" s="34"/>
      <c r="AIX67" s="34"/>
      <c r="AIY67" s="34"/>
      <c r="AIZ67" s="34"/>
      <c r="AJA67" s="34"/>
      <c r="AJB67" s="34"/>
      <c r="AJC67" s="34"/>
      <c r="AJD67" s="34"/>
      <c r="AJE67" s="34"/>
      <c r="AJF67" s="34"/>
      <c r="AJG67" s="34"/>
      <c r="AJH67" s="34"/>
      <c r="AJI67" s="34"/>
      <c r="AJJ67" s="34"/>
      <c r="AJK67" s="34"/>
      <c r="AJL67" s="34"/>
      <c r="AJM67" s="34"/>
      <c r="AJN67" s="34"/>
      <c r="AJO67" s="34"/>
      <c r="AJP67" s="34"/>
      <c r="AJQ67" s="34"/>
      <c r="AJR67" s="34"/>
      <c r="AJS67" s="34"/>
      <c r="AJT67" s="34"/>
      <c r="AJU67" s="34"/>
      <c r="AJV67" s="34"/>
      <c r="AJW67" s="34"/>
      <c r="AJX67" s="34"/>
      <c r="AJY67" s="34"/>
      <c r="AJZ67" s="34"/>
      <c r="AKA67" s="34"/>
      <c r="AKB67" s="34"/>
      <c r="AKC67" s="34"/>
      <c r="AKD67" s="34"/>
      <c r="AKE67" s="34"/>
      <c r="AKF67" s="34"/>
      <c r="AKG67" s="34"/>
      <c r="AKH67" s="34"/>
      <c r="AKI67" s="34"/>
      <c r="AKJ67" s="34"/>
      <c r="AKK67" s="34"/>
      <c r="AKL67" s="34"/>
      <c r="AKM67" s="34"/>
      <c r="AKN67" s="34"/>
      <c r="AKO67" s="34"/>
      <c r="AKP67" s="34"/>
      <c r="AKQ67" s="34"/>
      <c r="AKR67" s="34"/>
      <c r="AKS67" s="34"/>
      <c r="AKT67" s="34"/>
      <c r="AKU67" s="34"/>
      <c r="AKV67" s="34"/>
      <c r="AKW67" s="34"/>
      <c r="AKX67" s="34"/>
      <c r="AKY67" s="34"/>
      <c r="AKZ67" s="34"/>
      <c r="ALA67" s="34"/>
      <c r="ALB67" s="34"/>
      <c r="ALC67" s="34"/>
      <c r="ALD67" s="34"/>
      <c r="ALE67" s="34"/>
      <c r="ALF67" s="34"/>
      <c r="ALG67" s="34"/>
      <c r="ALH67" s="34"/>
      <c r="ALI67" s="34"/>
      <c r="ALJ67" s="34"/>
      <c r="ALK67" s="34"/>
      <c r="ALL67" s="34"/>
      <c r="ALM67" s="34"/>
      <c r="ALN67" s="34"/>
      <c r="ALO67" s="34"/>
      <c r="ALP67" s="34"/>
      <c r="ALQ67" s="34"/>
      <c r="ALR67" s="34"/>
      <c r="ALS67" s="34"/>
      <c r="ALT67" s="34"/>
      <c r="ALU67" s="34"/>
      <c r="ALV67" s="34"/>
      <c r="ALW67" s="34"/>
      <c r="ALX67" s="34"/>
      <c r="ALY67" s="34"/>
      <c r="ALZ67" s="34"/>
      <c r="AMA67" s="34"/>
      <c r="AMB67" s="34"/>
      <c r="AMC67" s="34"/>
      <c r="AMD67" s="34"/>
      <c r="AME67" s="34"/>
      <c r="AMF67" s="34"/>
      <c r="AMG67" s="34"/>
      <c r="AMH67" s="34"/>
      <c r="AMI67" s="34"/>
      <c r="AMJ67" s="34"/>
    </row>
    <row r="68" spans="1:1024" s="60" customFormat="1" ht="37.5" customHeight="1">
      <c r="A68" s="56" t="s">
        <v>66</v>
      </c>
      <c r="B68" s="56" t="s">
        <v>67</v>
      </c>
      <c r="C68" s="321"/>
      <c r="D68" s="58"/>
      <c r="E68" s="58"/>
      <c r="F68" s="59"/>
      <c r="G68" s="57"/>
      <c r="H68" s="33"/>
      <c r="I68" s="33"/>
      <c r="J68" s="33"/>
      <c r="K68" s="33"/>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34"/>
      <c r="CH68" s="34"/>
      <c r="CI68" s="34"/>
      <c r="CJ68" s="34"/>
      <c r="CK68" s="34"/>
      <c r="CL68" s="34"/>
      <c r="CM68" s="34"/>
      <c r="CN68" s="34"/>
      <c r="CO68" s="34"/>
      <c r="CP68" s="34"/>
      <c r="CQ68" s="34"/>
      <c r="CR68" s="34"/>
      <c r="CS68" s="34"/>
      <c r="CT68" s="34"/>
      <c r="CU68" s="34"/>
      <c r="CV68" s="34"/>
      <c r="CW68" s="34"/>
      <c r="CX68" s="34"/>
      <c r="CY68" s="34"/>
      <c r="CZ68" s="34"/>
      <c r="DA68" s="34"/>
      <c r="DB68" s="34"/>
      <c r="DC68" s="34"/>
      <c r="DD68" s="34"/>
      <c r="DE68" s="34"/>
      <c r="DF68" s="34"/>
      <c r="DG68" s="34"/>
      <c r="DH68" s="34"/>
      <c r="DI68" s="34"/>
      <c r="DJ68" s="34"/>
      <c r="DK68" s="34"/>
      <c r="DL68" s="34"/>
      <c r="DM68" s="34"/>
      <c r="DN68" s="34"/>
      <c r="DO68" s="34"/>
      <c r="DP68" s="34"/>
      <c r="DQ68" s="34"/>
      <c r="DR68" s="34"/>
      <c r="DS68" s="34"/>
      <c r="DT68" s="34"/>
      <c r="DU68" s="34"/>
      <c r="DV68" s="34"/>
      <c r="DW68" s="34"/>
      <c r="DX68" s="34"/>
      <c r="DY68" s="34"/>
      <c r="DZ68" s="34"/>
      <c r="EA68" s="34"/>
      <c r="EB68" s="34"/>
      <c r="EC68" s="34"/>
      <c r="ED68" s="34"/>
      <c r="EE68" s="34"/>
      <c r="EF68" s="34"/>
      <c r="EG68" s="34"/>
      <c r="EH68" s="34"/>
      <c r="EI68" s="34"/>
      <c r="EJ68" s="34"/>
      <c r="EK68" s="34"/>
      <c r="EL68" s="34"/>
      <c r="EM68" s="34"/>
      <c r="EN68" s="34"/>
      <c r="EO68" s="34"/>
      <c r="EP68" s="34"/>
      <c r="EQ68" s="34"/>
      <c r="ER68" s="34"/>
      <c r="ES68" s="34"/>
      <c r="ET68" s="34"/>
      <c r="EU68" s="34"/>
      <c r="EV68" s="34"/>
      <c r="EW68" s="34"/>
      <c r="EX68" s="34"/>
      <c r="EY68" s="34"/>
      <c r="EZ68" s="34"/>
      <c r="FA68" s="34"/>
      <c r="FB68" s="34"/>
      <c r="FC68" s="34"/>
      <c r="FD68" s="34"/>
      <c r="FE68" s="34"/>
      <c r="FF68" s="34"/>
      <c r="FG68" s="34"/>
      <c r="FH68" s="34"/>
      <c r="FI68" s="34"/>
      <c r="FJ68" s="34"/>
      <c r="FK68" s="34"/>
      <c r="FL68" s="34"/>
      <c r="FM68" s="34"/>
      <c r="FN68" s="34"/>
      <c r="FO68" s="34"/>
      <c r="FP68" s="34"/>
      <c r="FQ68" s="34"/>
      <c r="FR68" s="34"/>
      <c r="FS68" s="34"/>
      <c r="FT68" s="34"/>
      <c r="FU68" s="34"/>
      <c r="FV68" s="34"/>
      <c r="FW68" s="34"/>
      <c r="FX68" s="34"/>
      <c r="FY68" s="34"/>
      <c r="FZ68" s="34"/>
      <c r="GA68" s="34"/>
      <c r="GB68" s="34"/>
      <c r="GC68" s="34"/>
      <c r="GD68" s="34"/>
      <c r="GE68" s="34"/>
      <c r="GF68" s="34"/>
      <c r="GG68" s="34"/>
      <c r="GH68" s="34"/>
      <c r="GI68" s="34"/>
      <c r="GJ68" s="34"/>
      <c r="GK68" s="34"/>
      <c r="GL68" s="34"/>
      <c r="GM68" s="34"/>
      <c r="GN68" s="34"/>
      <c r="GO68" s="34"/>
      <c r="GP68" s="34"/>
      <c r="GQ68" s="34"/>
      <c r="GR68" s="34"/>
      <c r="GS68" s="34"/>
      <c r="GT68" s="34"/>
      <c r="GU68" s="34"/>
      <c r="GV68" s="34"/>
      <c r="GW68" s="34"/>
      <c r="GX68" s="34"/>
      <c r="GY68" s="34"/>
      <c r="GZ68" s="34"/>
      <c r="HA68" s="34"/>
      <c r="HB68" s="34"/>
      <c r="HC68" s="34"/>
      <c r="HD68" s="34"/>
      <c r="HE68" s="34"/>
      <c r="HF68" s="34"/>
      <c r="HG68" s="34"/>
      <c r="HH68" s="34"/>
      <c r="HI68" s="34"/>
      <c r="HJ68" s="34"/>
      <c r="HK68" s="34"/>
      <c r="HL68" s="34"/>
      <c r="HM68" s="34"/>
      <c r="HN68" s="34"/>
      <c r="HO68" s="34"/>
      <c r="HP68" s="34"/>
      <c r="HQ68" s="34"/>
      <c r="HR68" s="34"/>
      <c r="HS68" s="34"/>
      <c r="HT68" s="34"/>
      <c r="HU68" s="34"/>
      <c r="HV68" s="34"/>
      <c r="HW68" s="34"/>
      <c r="HX68" s="34"/>
      <c r="HY68" s="34"/>
      <c r="HZ68" s="34"/>
      <c r="IA68" s="34"/>
      <c r="IB68" s="34"/>
      <c r="IC68" s="34"/>
      <c r="ID68" s="34"/>
      <c r="IE68" s="34"/>
      <c r="IF68" s="34"/>
      <c r="IG68" s="34"/>
      <c r="IH68" s="34"/>
      <c r="II68" s="34"/>
      <c r="IJ68" s="34"/>
      <c r="IK68" s="34"/>
      <c r="IL68" s="34"/>
      <c r="IM68" s="34"/>
      <c r="IN68" s="34"/>
      <c r="IO68" s="34"/>
      <c r="IP68" s="34"/>
      <c r="IQ68" s="34"/>
      <c r="IR68" s="34"/>
      <c r="IS68" s="34"/>
      <c r="IT68" s="34"/>
      <c r="IU68" s="34"/>
      <c r="IV68" s="34"/>
      <c r="IW68" s="34"/>
      <c r="IX68" s="34"/>
      <c r="IY68" s="34"/>
      <c r="IZ68" s="34"/>
      <c r="JA68" s="34"/>
      <c r="JB68" s="34"/>
      <c r="JC68" s="34"/>
      <c r="JD68" s="34"/>
      <c r="JE68" s="34"/>
      <c r="JF68" s="34"/>
      <c r="JG68" s="34"/>
      <c r="JH68" s="34"/>
      <c r="JI68" s="34"/>
      <c r="JJ68" s="34"/>
      <c r="JK68" s="34"/>
      <c r="JL68" s="34"/>
      <c r="JM68" s="34"/>
      <c r="JN68" s="34"/>
      <c r="JO68" s="34"/>
      <c r="JP68" s="34"/>
      <c r="JQ68" s="34"/>
      <c r="JR68" s="34"/>
      <c r="JS68" s="34"/>
      <c r="JT68" s="34"/>
      <c r="JU68" s="34"/>
      <c r="JV68" s="34"/>
      <c r="JW68" s="34"/>
      <c r="JX68" s="34"/>
      <c r="JY68" s="34"/>
      <c r="JZ68" s="34"/>
      <c r="KA68" s="34"/>
      <c r="KB68" s="34"/>
      <c r="KC68" s="34"/>
      <c r="KD68" s="34"/>
      <c r="KE68" s="34"/>
      <c r="KF68" s="34"/>
      <c r="KG68" s="34"/>
      <c r="KH68" s="34"/>
      <c r="KI68" s="34"/>
      <c r="KJ68" s="34"/>
      <c r="KK68" s="34"/>
      <c r="KL68" s="34"/>
      <c r="KM68" s="34"/>
      <c r="KN68" s="34"/>
      <c r="KO68" s="34"/>
      <c r="KP68" s="34"/>
      <c r="KQ68" s="34"/>
      <c r="KR68" s="34"/>
      <c r="KS68" s="34"/>
      <c r="KT68" s="34"/>
      <c r="KU68" s="34"/>
      <c r="KV68" s="34"/>
      <c r="KW68" s="34"/>
      <c r="KX68" s="34"/>
      <c r="KY68" s="34"/>
      <c r="KZ68" s="34"/>
      <c r="LA68" s="34"/>
      <c r="LB68" s="34"/>
      <c r="LC68" s="34"/>
      <c r="LD68" s="34"/>
      <c r="LE68" s="34"/>
      <c r="LF68" s="34"/>
      <c r="LG68" s="34"/>
      <c r="LH68" s="34"/>
      <c r="LI68" s="34"/>
      <c r="LJ68" s="34"/>
      <c r="LK68" s="34"/>
      <c r="LL68" s="34"/>
      <c r="LM68" s="34"/>
      <c r="LN68" s="34"/>
      <c r="LO68" s="34"/>
      <c r="LP68" s="34"/>
      <c r="LQ68" s="34"/>
      <c r="LR68" s="34"/>
      <c r="LS68" s="34"/>
      <c r="LT68" s="34"/>
      <c r="LU68" s="34"/>
      <c r="LV68" s="34"/>
      <c r="LW68" s="34"/>
      <c r="LX68" s="34"/>
      <c r="LY68" s="34"/>
      <c r="LZ68" s="34"/>
      <c r="MA68" s="34"/>
      <c r="MB68" s="34"/>
      <c r="MC68" s="34"/>
      <c r="MD68" s="34"/>
      <c r="ME68" s="34"/>
      <c r="MF68" s="34"/>
      <c r="MG68" s="34"/>
      <c r="MH68" s="34"/>
      <c r="MI68" s="34"/>
      <c r="MJ68" s="34"/>
      <c r="MK68" s="34"/>
      <c r="ML68" s="34"/>
      <c r="MM68" s="34"/>
      <c r="MN68" s="34"/>
      <c r="MO68" s="34"/>
      <c r="MP68" s="34"/>
      <c r="MQ68" s="34"/>
      <c r="MR68" s="34"/>
      <c r="MS68" s="34"/>
      <c r="MT68" s="34"/>
      <c r="MU68" s="34"/>
      <c r="MV68" s="34"/>
      <c r="MW68" s="34"/>
      <c r="MX68" s="34"/>
      <c r="MY68" s="34"/>
      <c r="MZ68" s="34"/>
      <c r="NA68" s="34"/>
      <c r="NB68" s="34"/>
      <c r="NC68" s="34"/>
      <c r="ND68" s="34"/>
      <c r="NE68" s="34"/>
      <c r="NF68" s="34"/>
      <c r="NG68" s="34"/>
      <c r="NH68" s="34"/>
      <c r="NI68" s="34"/>
      <c r="NJ68" s="34"/>
      <c r="NK68" s="34"/>
      <c r="NL68" s="34"/>
      <c r="NM68" s="34"/>
      <c r="NN68" s="34"/>
      <c r="NO68" s="34"/>
      <c r="NP68" s="34"/>
      <c r="NQ68" s="34"/>
      <c r="NR68" s="34"/>
      <c r="NS68" s="34"/>
      <c r="NT68" s="34"/>
      <c r="NU68" s="34"/>
      <c r="NV68" s="34"/>
      <c r="NW68" s="34"/>
      <c r="NX68" s="34"/>
      <c r="NY68" s="34"/>
      <c r="NZ68" s="34"/>
      <c r="OA68" s="34"/>
      <c r="OB68" s="34"/>
      <c r="OC68" s="34"/>
      <c r="OD68" s="34"/>
      <c r="OE68" s="34"/>
      <c r="OF68" s="34"/>
      <c r="OG68" s="34"/>
      <c r="OH68" s="34"/>
      <c r="OI68" s="34"/>
      <c r="OJ68" s="34"/>
      <c r="OK68" s="34"/>
      <c r="OL68" s="34"/>
      <c r="OM68" s="34"/>
      <c r="ON68" s="34"/>
      <c r="OO68" s="34"/>
      <c r="OP68" s="34"/>
      <c r="OQ68" s="34"/>
      <c r="OR68" s="34"/>
      <c r="OS68" s="34"/>
      <c r="OT68" s="34"/>
      <c r="OU68" s="34"/>
      <c r="OV68" s="34"/>
      <c r="OW68" s="34"/>
      <c r="OX68" s="34"/>
      <c r="OY68" s="34"/>
      <c r="OZ68" s="34"/>
      <c r="PA68" s="34"/>
      <c r="PB68" s="34"/>
      <c r="PC68" s="34"/>
      <c r="PD68" s="34"/>
      <c r="PE68" s="34"/>
      <c r="PF68" s="34"/>
      <c r="PG68" s="34"/>
      <c r="PH68" s="34"/>
      <c r="PI68" s="34"/>
      <c r="PJ68" s="34"/>
      <c r="PK68" s="34"/>
      <c r="PL68" s="34"/>
      <c r="PM68" s="34"/>
      <c r="PN68" s="34"/>
      <c r="PO68" s="34"/>
      <c r="PP68" s="34"/>
      <c r="PQ68" s="34"/>
      <c r="PR68" s="34"/>
      <c r="PS68" s="34"/>
      <c r="PT68" s="34"/>
      <c r="PU68" s="34"/>
      <c r="PV68" s="34"/>
      <c r="PW68" s="34"/>
      <c r="PX68" s="34"/>
      <c r="PY68" s="34"/>
      <c r="PZ68" s="34"/>
      <c r="QA68" s="34"/>
      <c r="QB68" s="34"/>
      <c r="QC68" s="34"/>
      <c r="QD68" s="34"/>
      <c r="QE68" s="34"/>
      <c r="QF68" s="34"/>
      <c r="QG68" s="34"/>
      <c r="QH68" s="34"/>
      <c r="QI68" s="34"/>
      <c r="QJ68" s="34"/>
      <c r="QK68" s="34"/>
      <c r="QL68" s="34"/>
      <c r="QM68" s="34"/>
      <c r="QN68" s="34"/>
      <c r="QO68" s="34"/>
      <c r="QP68" s="34"/>
      <c r="QQ68" s="34"/>
      <c r="QR68" s="34"/>
      <c r="QS68" s="34"/>
      <c r="QT68" s="34"/>
      <c r="QU68" s="34"/>
      <c r="QV68" s="34"/>
      <c r="QW68" s="34"/>
      <c r="QX68" s="34"/>
      <c r="QY68" s="34"/>
      <c r="QZ68" s="34"/>
      <c r="RA68" s="34"/>
      <c r="RB68" s="34"/>
      <c r="RC68" s="34"/>
      <c r="RD68" s="34"/>
      <c r="RE68" s="34"/>
      <c r="RF68" s="34"/>
      <c r="RG68" s="34"/>
      <c r="RH68" s="34"/>
      <c r="RI68" s="34"/>
      <c r="RJ68" s="34"/>
      <c r="RK68" s="34"/>
      <c r="RL68" s="34"/>
      <c r="RM68" s="34"/>
      <c r="RN68" s="34"/>
      <c r="RO68" s="34"/>
      <c r="RP68" s="34"/>
      <c r="RQ68" s="34"/>
      <c r="RR68" s="34"/>
      <c r="RS68" s="34"/>
      <c r="RT68" s="34"/>
      <c r="RU68" s="34"/>
      <c r="RV68" s="34"/>
      <c r="RW68" s="34"/>
      <c r="RX68" s="34"/>
      <c r="RY68" s="34"/>
      <c r="RZ68" s="34"/>
      <c r="SA68" s="34"/>
      <c r="SB68" s="34"/>
      <c r="SC68" s="34"/>
      <c r="SD68" s="34"/>
      <c r="SE68" s="34"/>
      <c r="SF68" s="34"/>
      <c r="SG68" s="34"/>
      <c r="SH68" s="34"/>
      <c r="SI68" s="34"/>
      <c r="SJ68" s="34"/>
      <c r="SK68" s="34"/>
      <c r="SL68" s="34"/>
      <c r="SM68" s="34"/>
      <c r="SN68" s="34"/>
      <c r="SO68" s="34"/>
      <c r="SP68" s="34"/>
      <c r="SQ68" s="34"/>
      <c r="SR68" s="34"/>
      <c r="SS68" s="34"/>
      <c r="ST68" s="34"/>
      <c r="SU68" s="34"/>
      <c r="SV68" s="34"/>
      <c r="SW68" s="34"/>
      <c r="SX68" s="34"/>
      <c r="SY68" s="34"/>
      <c r="SZ68" s="34"/>
      <c r="TA68" s="34"/>
      <c r="TB68" s="34"/>
      <c r="TC68" s="34"/>
      <c r="TD68" s="34"/>
      <c r="TE68" s="34"/>
      <c r="TF68" s="34"/>
      <c r="TG68" s="34"/>
      <c r="TH68" s="34"/>
      <c r="TI68" s="34"/>
      <c r="TJ68" s="34"/>
      <c r="TK68" s="34"/>
      <c r="TL68" s="34"/>
      <c r="TM68" s="34"/>
      <c r="TN68" s="34"/>
      <c r="TO68" s="34"/>
      <c r="TP68" s="34"/>
      <c r="TQ68" s="34"/>
      <c r="TR68" s="34"/>
      <c r="TS68" s="34"/>
      <c r="TT68" s="34"/>
      <c r="TU68" s="34"/>
      <c r="TV68" s="34"/>
      <c r="TW68" s="34"/>
      <c r="TX68" s="34"/>
      <c r="TY68" s="34"/>
      <c r="TZ68" s="34"/>
      <c r="UA68" s="34"/>
      <c r="UB68" s="34"/>
      <c r="UC68" s="34"/>
      <c r="UD68" s="34"/>
      <c r="UE68" s="34"/>
      <c r="UF68" s="34"/>
      <c r="UG68" s="34"/>
      <c r="UH68" s="34"/>
      <c r="UI68" s="34"/>
      <c r="UJ68" s="34"/>
      <c r="UK68" s="34"/>
      <c r="UL68" s="34"/>
      <c r="UM68" s="34"/>
      <c r="UN68" s="34"/>
      <c r="UO68" s="34"/>
      <c r="UP68" s="34"/>
      <c r="UQ68" s="34"/>
      <c r="UR68" s="34"/>
      <c r="US68" s="34"/>
      <c r="UT68" s="34"/>
      <c r="UU68" s="34"/>
      <c r="UV68" s="34"/>
      <c r="UW68" s="34"/>
      <c r="UX68" s="34"/>
      <c r="UY68" s="34"/>
      <c r="UZ68" s="34"/>
      <c r="VA68" s="34"/>
      <c r="VB68" s="34"/>
      <c r="VC68" s="34"/>
      <c r="VD68" s="34"/>
      <c r="VE68" s="34"/>
      <c r="VF68" s="34"/>
      <c r="VG68" s="34"/>
      <c r="VH68" s="34"/>
      <c r="VI68" s="34"/>
      <c r="VJ68" s="34"/>
      <c r="VK68" s="34"/>
      <c r="VL68" s="34"/>
      <c r="VM68" s="34"/>
      <c r="VN68" s="34"/>
      <c r="VO68" s="34"/>
      <c r="VP68" s="34"/>
      <c r="VQ68" s="34"/>
      <c r="VR68" s="34"/>
      <c r="VS68" s="34"/>
      <c r="VT68" s="34"/>
      <c r="VU68" s="34"/>
      <c r="VV68" s="34"/>
      <c r="VW68" s="34"/>
      <c r="VX68" s="34"/>
      <c r="VY68" s="34"/>
      <c r="VZ68" s="34"/>
      <c r="WA68" s="34"/>
      <c r="WB68" s="34"/>
      <c r="WC68" s="34"/>
      <c r="WD68" s="34"/>
      <c r="WE68" s="34"/>
      <c r="WF68" s="34"/>
      <c r="WG68" s="34"/>
      <c r="WH68" s="34"/>
      <c r="WI68" s="34"/>
      <c r="WJ68" s="34"/>
      <c r="WK68" s="34"/>
      <c r="WL68" s="34"/>
      <c r="WM68" s="34"/>
      <c r="WN68" s="34"/>
      <c r="WO68" s="34"/>
      <c r="WP68" s="34"/>
      <c r="WQ68" s="34"/>
      <c r="WR68" s="34"/>
      <c r="WS68" s="34"/>
      <c r="WT68" s="34"/>
      <c r="WU68" s="34"/>
      <c r="WV68" s="34"/>
      <c r="WW68" s="34"/>
      <c r="WX68" s="34"/>
      <c r="WY68" s="34"/>
      <c r="WZ68" s="34"/>
      <c r="XA68" s="34"/>
      <c r="XB68" s="34"/>
      <c r="XC68" s="34"/>
      <c r="XD68" s="34"/>
      <c r="XE68" s="34"/>
      <c r="XF68" s="34"/>
      <c r="XG68" s="34"/>
      <c r="XH68" s="34"/>
      <c r="XI68" s="34"/>
      <c r="XJ68" s="34"/>
      <c r="XK68" s="34"/>
      <c r="XL68" s="34"/>
      <c r="XM68" s="34"/>
      <c r="XN68" s="34"/>
      <c r="XO68" s="34"/>
      <c r="XP68" s="34"/>
      <c r="XQ68" s="34"/>
      <c r="XR68" s="34"/>
      <c r="XS68" s="34"/>
      <c r="XT68" s="34"/>
      <c r="XU68" s="34"/>
      <c r="XV68" s="34"/>
      <c r="XW68" s="34"/>
      <c r="XX68" s="34"/>
      <c r="XY68" s="34"/>
      <c r="XZ68" s="34"/>
      <c r="YA68" s="34"/>
      <c r="YB68" s="34"/>
      <c r="YC68" s="34"/>
      <c r="YD68" s="34"/>
      <c r="YE68" s="34"/>
      <c r="YF68" s="34"/>
      <c r="YG68" s="34"/>
      <c r="YH68" s="34"/>
      <c r="YI68" s="34"/>
      <c r="YJ68" s="34"/>
      <c r="YK68" s="34"/>
      <c r="YL68" s="34"/>
      <c r="YM68" s="34"/>
      <c r="YN68" s="34"/>
      <c r="YO68" s="34"/>
      <c r="YP68" s="34"/>
      <c r="YQ68" s="34"/>
      <c r="YR68" s="34"/>
      <c r="YS68" s="34"/>
      <c r="YT68" s="34"/>
      <c r="YU68" s="34"/>
      <c r="YV68" s="34"/>
      <c r="YW68" s="34"/>
      <c r="YX68" s="34"/>
      <c r="YY68" s="34"/>
      <c r="YZ68" s="34"/>
      <c r="ZA68" s="34"/>
      <c r="ZB68" s="34"/>
      <c r="ZC68" s="34"/>
      <c r="ZD68" s="34"/>
      <c r="ZE68" s="34"/>
      <c r="ZF68" s="34"/>
      <c r="ZG68" s="34"/>
      <c r="ZH68" s="34"/>
      <c r="ZI68" s="34"/>
      <c r="ZJ68" s="34"/>
      <c r="ZK68" s="34"/>
      <c r="ZL68" s="34"/>
      <c r="ZM68" s="34"/>
      <c r="ZN68" s="34"/>
      <c r="ZO68" s="34"/>
      <c r="ZP68" s="34"/>
      <c r="ZQ68" s="34"/>
      <c r="ZR68" s="34"/>
      <c r="ZS68" s="34"/>
      <c r="ZT68" s="34"/>
      <c r="ZU68" s="34"/>
      <c r="ZV68" s="34"/>
      <c r="ZW68" s="34"/>
      <c r="ZX68" s="34"/>
      <c r="ZY68" s="34"/>
      <c r="ZZ68" s="34"/>
      <c r="AAA68" s="34"/>
      <c r="AAB68" s="34"/>
      <c r="AAC68" s="34"/>
      <c r="AAD68" s="34"/>
      <c r="AAE68" s="34"/>
      <c r="AAF68" s="34"/>
      <c r="AAG68" s="34"/>
      <c r="AAH68" s="34"/>
      <c r="AAI68" s="34"/>
      <c r="AAJ68" s="34"/>
      <c r="AAK68" s="34"/>
      <c r="AAL68" s="34"/>
      <c r="AAM68" s="34"/>
      <c r="AAN68" s="34"/>
      <c r="AAO68" s="34"/>
      <c r="AAP68" s="34"/>
      <c r="AAQ68" s="34"/>
      <c r="AAR68" s="34"/>
      <c r="AAS68" s="34"/>
      <c r="AAT68" s="34"/>
      <c r="AAU68" s="34"/>
      <c r="AAV68" s="34"/>
      <c r="AAW68" s="34"/>
      <c r="AAX68" s="34"/>
      <c r="AAY68" s="34"/>
      <c r="AAZ68" s="34"/>
      <c r="ABA68" s="34"/>
      <c r="ABB68" s="34"/>
      <c r="ABC68" s="34"/>
      <c r="ABD68" s="34"/>
      <c r="ABE68" s="34"/>
      <c r="ABF68" s="34"/>
      <c r="ABG68" s="34"/>
      <c r="ABH68" s="34"/>
      <c r="ABI68" s="34"/>
      <c r="ABJ68" s="34"/>
      <c r="ABK68" s="34"/>
      <c r="ABL68" s="34"/>
      <c r="ABM68" s="34"/>
      <c r="ABN68" s="34"/>
      <c r="ABO68" s="34"/>
      <c r="ABP68" s="34"/>
      <c r="ABQ68" s="34"/>
      <c r="ABR68" s="34"/>
      <c r="ABS68" s="34"/>
      <c r="ABT68" s="34"/>
      <c r="ABU68" s="34"/>
      <c r="ABV68" s="34"/>
      <c r="ABW68" s="34"/>
      <c r="ABX68" s="34"/>
      <c r="ABY68" s="34"/>
      <c r="ABZ68" s="34"/>
      <c r="ACA68" s="34"/>
      <c r="ACB68" s="34"/>
      <c r="ACC68" s="34"/>
      <c r="ACD68" s="34"/>
      <c r="ACE68" s="34"/>
      <c r="ACF68" s="34"/>
      <c r="ACG68" s="34"/>
      <c r="ACH68" s="34"/>
      <c r="ACI68" s="34"/>
      <c r="ACJ68" s="34"/>
      <c r="ACK68" s="34"/>
      <c r="ACL68" s="34"/>
      <c r="ACM68" s="34"/>
      <c r="ACN68" s="34"/>
      <c r="ACO68" s="34"/>
      <c r="ACP68" s="34"/>
      <c r="ACQ68" s="34"/>
      <c r="ACR68" s="34"/>
      <c r="ACS68" s="34"/>
      <c r="ACT68" s="34"/>
      <c r="ACU68" s="34"/>
      <c r="ACV68" s="34"/>
      <c r="ACW68" s="34"/>
      <c r="ACX68" s="34"/>
      <c r="ACY68" s="34"/>
      <c r="ACZ68" s="34"/>
      <c r="ADA68" s="34"/>
      <c r="ADB68" s="34"/>
      <c r="ADC68" s="34"/>
      <c r="ADD68" s="34"/>
      <c r="ADE68" s="34"/>
      <c r="ADF68" s="34"/>
      <c r="ADG68" s="34"/>
      <c r="ADH68" s="34"/>
      <c r="ADI68" s="34"/>
      <c r="ADJ68" s="34"/>
      <c r="ADK68" s="34"/>
      <c r="ADL68" s="34"/>
      <c r="ADM68" s="34"/>
      <c r="ADN68" s="34"/>
      <c r="ADO68" s="34"/>
      <c r="ADP68" s="34"/>
      <c r="ADQ68" s="34"/>
      <c r="ADR68" s="34"/>
      <c r="ADS68" s="34"/>
      <c r="ADT68" s="34"/>
      <c r="ADU68" s="34"/>
      <c r="ADV68" s="34"/>
      <c r="ADW68" s="34"/>
      <c r="ADX68" s="34"/>
      <c r="ADY68" s="34"/>
      <c r="ADZ68" s="34"/>
      <c r="AEA68" s="34"/>
      <c r="AEB68" s="34"/>
      <c r="AEC68" s="34"/>
      <c r="AED68" s="34"/>
      <c r="AEE68" s="34"/>
      <c r="AEF68" s="34"/>
      <c r="AEG68" s="34"/>
      <c r="AEH68" s="34"/>
      <c r="AEI68" s="34"/>
      <c r="AEJ68" s="34"/>
      <c r="AEK68" s="34"/>
      <c r="AEL68" s="34"/>
      <c r="AEM68" s="34"/>
      <c r="AEN68" s="34"/>
      <c r="AEO68" s="34"/>
      <c r="AEP68" s="34"/>
      <c r="AEQ68" s="34"/>
      <c r="AER68" s="34"/>
      <c r="AES68" s="34"/>
      <c r="AET68" s="34"/>
      <c r="AEU68" s="34"/>
      <c r="AEV68" s="34"/>
      <c r="AEW68" s="34"/>
      <c r="AEX68" s="34"/>
      <c r="AEY68" s="34"/>
      <c r="AEZ68" s="34"/>
      <c r="AFA68" s="34"/>
      <c r="AFB68" s="34"/>
      <c r="AFC68" s="34"/>
      <c r="AFD68" s="34"/>
      <c r="AFE68" s="34"/>
      <c r="AFF68" s="34"/>
      <c r="AFG68" s="34"/>
      <c r="AFH68" s="34"/>
      <c r="AFI68" s="34"/>
      <c r="AFJ68" s="34"/>
      <c r="AFK68" s="34"/>
      <c r="AFL68" s="34"/>
      <c r="AFM68" s="34"/>
      <c r="AFN68" s="34"/>
      <c r="AFO68" s="34"/>
      <c r="AFP68" s="34"/>
      <c r="AFQ68" s="34"/>
      <c r="AFR68" s="34"/>
      <c r="AFS68" s="34"/>
      <c r="AFT68" s="34"/>
      <c r="AFU68" s="34"/>
      <c r="AFV68" s="34"/>
      <c r="AFW68" s="34"/>
      <c r="AFX68" s="34"/>
      <c r="AFY68" s="34"/>
      <c r="AFZ68" s="34"/>
      <c r="AGA68" s="34"/>
      <c r="AGB68" s="34"/>
      <c r="AGC68" s="34"/>
      <c r="AGD68" s="34"/>
      <c r="AGE68" s="34"/>
      <c r="AGF68" s="34"/>
      <c r="AGG68" s="34"/>
      <c r="AGH68" s="34"/>
      <c r="AGI68" s="34"/>
      <c r="AGJ68" s="34"/>
      <c r="AGK68" s="34"/>
      <c r="AGL68" s="34"/>
      <c r="AGM68" s="34"/>
      <c r="AGN68" s="34"/>
      <c r="AGO68" s="34"/>
      <c r="AGP68" s="34"/>
      <c r="AGQ68" s="34"/>
      <c r="AGR68" s="34"/>
      <c r="AGS68" s="34"/>
      <c r="AGT68" s="34"/>
      <c r="AGU68" s="34"/>
      <c r="AGV68" s="34"/>
      <c r="AGW68" s="34"/>
      <c r="AGX68" s="34"/>
      <c r="AGY68" s="34"/>
      <c r="AGZ68" s="34"/>
      <c r="AHA68" s="34"/>
      <c r="AHB68" s="34"/>
      <c r="AHC68" s="34"/>
      <c r="AHD68" s="34"/>
      <c r="AHE68" s="34"/>
      <c r="AHF68" s="34"/>
      <c r="AHG68" s="34"/>
      <c r="AHH68" s="34"/>
      <c r="AHI68" s="34"/>
      <c r="AHJ68" s="34"/>
      <c r="AHK68" s="34"/>
      <c r="AHL68" s="34"/>
      <c r="AHM68" s="34"/>
      <c r="AHN68" s="34"/>
      <c r="AHO68" s="34"/>
      <c r="AHP68" s="34"/>
      <c r="AHQ68" s="34"/>
      <c r="AHR68" s="34"/>
      <c r="AHS68" s="34"/>
      <c r="AHT68" s="34"/>
      <c r="AHU68" s="34"/>
      <c r="AHV68" s="34"/>
      <c r="AHW68" s="34"/>
      <c r="AHX68" s="34"/>
      <c r="AHY68" s="34"/>
      <c r="AHZ68" s="34"/>
      <c r="AIA68" s="34"/>
      <c r="AIB68" s="34"/>
      <c r="AIC68" s="34"/>
      <c r="AID68" s="34"/>
      <c r="AIE68" s="34"/>
      <c r="AIF68" s="34"/>
      <c r="AIG68" s="34"/>
      <c r="AIH68" s="34"/>
      <c r="AII68" s="34"/>
      <c r="AIJ68" s="34"/>
      <c r="AIK68" s="34"/>
      <c r="AIL68" s="34"/>
      <c r="AIM68" s="34"/>
      <c r="AIN68" s="34"/>
      <c r="AIO68" s="34"/>
      <c r="AIP68" s="34"/>
      <c r="AIQ68" s="34"/>
      <c r="AIR68" s="34"/>
      <c r="AIS68" s="34"/>
      <c r="AIT68" s="34"/>
      <c r="AIU68" s="34"/>
      <c r="AIV68" s="34"/>
      <c r="AIW68" s="34"/>
      <c r="AIX68" s="34"/>
      <c r="AIY68" s="34"/>
      <c r="AIZ68" s="34"/>
      <c r="AJA68" s="34"/>
      <c r="AJB68" s="34"/>
      <c r="AJC68" s="34"/>
      <c r="AJD68" s="34"/>
      <c r="AJE68" s="34"/>
      <c r="AJF68" s="34"/>
      <c r="AJG68" s="34"/>
      <c r="AJH68" s="34"/>
      <c r="AJI68" s="34"/>
      <c r="AJJ68" s="34"/>
      <c r="AJK68" s="34"/>
      <c r="AJL68" s="34"/>
      <c r="AJM68" s="34"/>
      <c r="AJN68" s="34"/>
      <c r="AJO68" s="34"/>
      <c r="AJP68" s="34"/>
      <c r="AJQ68" s="34"/>
      <c r="AJR68" s="34"/>
      <c r="AJS68" s="34"/>
      <c r="AJT68" s="34"/>
      <c r="AJU68" s="34"/>
      <c r="AJV68" s="34"/>
      <c r="AJW68" s="34"/>
      <c r="AJX68" s="34"/>
      <c r="AJY68" s="34"/>
      <c r="AJZ68" s="34"/>
      <c r="AKA68" s="34"/>
      <c r="AKB68" s="34"/>
      <c r="AKC68" s="34"/>
      <c r="AKD68" s="34"/>
      <c r="AKE68" s="34"/>
      <c r="AKF68" s="34"/>
      <c r="AKG68" s="34"/>
      <c r="AKH68" s="34"/>
      <c r="AKI68" s="34"/>
      <c r="AKJ68" s="34"/>
      <c r="AKK68" s="34"/>
      <c r="AKL68" s="34"/>
      <c r="AKM68" s="34"/>
      <c r="AKN68" s="34"/>
      <c r="AKO68" s="34"/>
      <c r="AKP68" s="34"/>
      <c r="AKQ68" s="34"/>
      <c r="AKR68" s="34"/>
      <c r="AKS68" s="34"/>
      <c r="AKT68" s="34"/>
      <c r="AKU68" s="34"/>
      <c r="AKV68" s="34"/>
      <c r="AKW68" s="34"/>
      <c r="AKX68" s="34"/>
      <c r="AKY68" s="34"/>
      <c r="AKZ68" s="34"/>
      <c r="ALA68" s="34"/>
      <c r="ALB68" s="34"/>
      <c r="ALC68" s="34"/>
      <c r="ALD68" s="34"/>
      <c r="ALE68" s="34"/>
      <c r="ALF68" s="34"/>
      <c r="ALG68" s="34"/>
      <c r="ALH68" s="34"/>
      <c r="ALI68" s="34"/>
      <c r="ALJ68" s="34"/>
      <c r="ALK68" s="34"/>
      <c r="ALL68" s="34"/>
      <c r="ALM68" s="34"/>
      <c r="ALN68" s="34"/>
      <c r="ALO68" s="34"/>
      <c r="ALP68" s="34"/>
      <c r="ALQ68" s="34"/>
      <c r="ALR68" s="34"/>
      <c r="ALS68" s="34"/>
      <c r="ALT68" s="34"/>
      <c r="ALU68" s="34"/>
      <c r="ALV68" s="34"/>
      <c r="ALW68" s="34"/>
      <c r="ALX68" s="34"/>
      <c r="ALY68" s="34"/>
      <c r="ALZ68" s="34"/>
      <c r="AMA68" s="34"/>
      <c r="AMB68" s="34"/>
      <c r="AMC68" s="34"/>
      <c r="AMD68" s="34"/>
      <c r="AME68" s="34"/>
      <c r="AMF68" s="34"/>
      <c r="AMG68" s="34"/>
      <c r="AMH68" s="34"/>
      <c r="AMI68" s="34"/>
      <c r="AMJ68" s="34"/>
    </row>
    <row r="69" spans="1:1024" s="60" customFormat="1" ht="15.75" customHeight="1">
      <c r="A69" s="56" t="s">
        <v>68</v>
      </c>
      <c r="B69" s="56"/>
      <c r="C69" s="321"/>
      <c r="D69" s="58"/>
      <c r="E69" s="58"/>
      <c r="F69" s="59"/>
      <c r="G69" s="57"/>
      <c r="H69" s="33"/>
      <c r="I69" s="33"/>
      <c r="J69" s="33"/>
      <c r="K69" s="33"/>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c r="BS69" s="34"/>
      <c r="BT69" s="34"/>
      <c r="BU69" s="34"/>
      <c r="BV69" s="34"/>
      <c r="BW69" s="34"/>
      <c r="BX69" s="34"/>
      <c r="BY69" s="34"/>
      <c r="BZ69" s="34"/>
      <c r="CA69" s="34"/>
      <c r="CB69" s="34"/>
      <c r="CC69" s="34"/>
      <c r="CD69" s="34"/>
      <c r="CE69" s="34"/>
      <c r="CF69" s="34"/>
      <c r="CG69" s="34"/>
      <c r="CH69" s="34"/>
      <c r="CI69" s="34"/>
      <c r="CJ69" s="34"/>
      <c r="CK69" s="34"/>
      <c r="CL69" s="34"/>
      <c r="CM69" s="34"/>
      <c r="CN69" s="34"/>
      <c r="CO69" s="34"/>
      <c r="CP69" s="34"/>
      <c r="CQ69" s="34"/>
      <c r="CR69" s="34"/>
      <c r="CS69" s="34"/>
      <c r="CT69" s="34"/>
      <c r="CU69" s="34"/>
      <c r="CV69" s="34"/>
      <c r="CW69" s="34"/>
      <c r="CX69" s="34"/>
      <c r="CY69" s="34"/>
      <c r="CZ69" s="34"/>
      <c r="DA69" s="34"/>
      <c r="DB69" s="34"/>
      <c r="DC69" s="34"/>
      <c r="DD69" s="34"/>
      <c r="DE69" s="34"/>
      <c r="DF69" s="34"/>
      <c r="DG69" s="34"/>
      <c r="DH69" s="34"/>
      <c r="DI69" s="34"/>
      <c r="DJ69" s="34"/>
      <c r="DK69" s="34"/>
      <c r="DL69" s="34"/>
      <c r="DM69" s="34"/>
      <c r="DN69" s="34"/>
      <c r="DO69" s="34"/>
      <c r="DP69" s="34"/>
      <c r="DQ69" s="34"/>
      <c r="DR69" s="34"/>
      <c r="DS69" s="34"/>
      <c r="DT69" s="34"/>
      <c r="DU69" s="34"/>
      <c r="DV69" s="34"/>
      <c r="DW69" s="34"/>
      <c r="DX69" s="34"/>
      <c r="DY69" s="34"/>
      <c r="DZ69" s="34"/>
      <c r="EA69" s="34"/>
      <c r="EB69" s="34"/>
      <c r="EC69" s="34"/>
      <c r="ED69" s="34"/>
      <c r="EE69" s="34"/>
      <c r="EF69" s="34"/>
      <c r="EG69" s="34"/>
      <c r="EH69" s="34"/>
      <c r="EI69" s="34"/>
      <c r="EJ69" s="34"/>
      <c r="EK69" s="34"/>
      <c r="EL69" s="34"/>
      <c r="EM69" s="34"/>
      <c r="EN69" s="34"/>
      <c r="EO69" s="34"/>
      <c r="EP69" s="34"/>
      <c r="EQ69" s="34"/>
      <c r="ER69" s="34"/>
      <c r="ES69" s="34"/>
      <c r="ET69" s="34"/>
      <c r="EU69" s="34"/>
      <c r="EV69" s="34"/>
      <c r="EW69" s="34"/>
      <c r="EX69" s="34"/>
      <c r="EY69" s="34"/>
      <c r="EZ69" s="34"/>
      <c r="FA69" s="34"/>
      <c r="FB69" s="34"/>
      <c r="FC69" s="34"/>
      <c r="FD69" s="34"/>
      <c r="FE69" s="34"/>
      <c r="FF69" s="34"/>
      <c r="FG69" s="34"/>
      <c r="FH69" s="34"/>
      <c r="FI69" s="34"/>
      <c r="FJ69" s="34"/>
      <c r="FK69" s="34"/>
      <c r="FL69" s="34"/>
      <c r="FM69" s="34"/>
      <c r="FN69" s="34"/>
      <c r="FO69" s="34"/>
      <c r="FP69" s="34"/>
      <c r="FQ69" s="34"/>
      <c r="FR69" s="34"/>
      <c r="FS69" s="34"/>
      <c r="FT69" s="34"/>
      <c r="FU69" s="34"/>
      <c r="FV69" s="34"/>
      <c r="FW69" s="34"/>
      <c r="FX69" s="34"/>
      <c r="FY69" s="34"/>
      <c r="FZ69" s="34"/>
      <c r="GA69" s="34"/>
      <c r="GB69" s="34"/>
      <c r="GC69" s="34"/>
      <c r="GD69" s="34"/>
      <c r="GE69" s="34"/>
      <c r="GF69" s="34"/>
      <c r="GG69" s="34"/>
      <c r="GH69" s="34"/>
      <c r="GI69" s="34"/>
      <c r="GJ69" s="34"/>
      <c r="GK69" s="34"/>
      <c r="GL69" s="34"/>
      <c r="GM69" s="34"/>
      <c r="GN69" s="34"/>
      <c r="GO69" s="34"/>
      <c r="GP69" s="34"/>
      <c r="GQ69" s="34"/>
      <c r="GR69" s="34"/>
      <c r="GS69" s="34"/>
      <c r="GT69" s="34"/>
      <c r="GU69" s="34"/>
      <c r="GV69" s="34"/>
      <c r="GW69" s="34"/>
      <c r="GX69" s="34"/>
      <c r="GY69" s="34"/>
      <c r="GZ69" s="34"/>
      <c r="HA69" s="34"/>
      <c r="HB69" s="34"/>
      <c r="HC69" s="34"/>
      <c r="HD69" s="34"/>
      <c r="HE69" s="34"/>
      <c r="HF69" s="34"/>
      <c r="HG69" s="34"/>
      <c r="HH69" s="34"/>
      <c r="HI69" s="34"/>
      <c r="HJ69" s="34"/>
      <c r="HK69" s="34"/>
      <c r="HL69" s="34"/>
      <c r="HM69" s="34"/>
      <c r="HN69" s="34"/>
      <c r="HO69" s="34"/>
      <c r="HP69" s="34"/>
      <c r="HQ69" s="34"/>
      <c r="HR69" s="34"/>
      <c r="HS69" s="34"/>
      <c r="HT69" s="34"/>
      <c r="HU69" s="34"/>
      <c r="HV69" s="34"/>
      <c r="HW69" s="34"/>
      <c r="HX69" s="34"/>
      <c r="HY69" s="34"/>
      <c r="HZ69" s="34"/>
      <c r="IA69" s="34"/>
      <c r="IB69" s="34"/>
      <c r="IC69" s="34"/>
      <c r="ID69" s="34"/>
      <c r="IE69" s="34"/>
      <c r="IF69" s="34"/>
      <c r="IG69" s="34"/>
      <c r="IH69" s="34"/>
      <c r="II69" s="34"/>
      <c r="IJ69" s="34"/>
      <c r="IK69" s="34"/>
      <c r="IL69" s="34"/>
      <c r="IM69" s="34"/>
      <c r="IN69" s="34"/>
      <c r="IO69" s="34"/>
      <c r="IP69" s="34"/>
      <c r="IQ69" s="34"/>
      <c r="IR69" s="34"/>
      <c r="IS69" s="34"/>
      <c r="IT69" s="34"/>
      <c r="IU69" s="34"/>
      <c r="IV69" s="34"/>
      <c r="IW69" s="34"/>
      <c r="IX69" s="34"/>
      <c r="IY69" s="34"/>
      <c r="IZ69" s="34"/>
      <c r="JA69" s="34"/>
      <c r="JB69" s="34"/>
      <c r="JC69" s="34"/>
      <c r="JD69" s="34"/>
      <c r="JE69" s="34"/>
      <c r="JF69" s="34"/>
      <c r="JG69" s="34"/>
      <c r="JH69" s="34"/>
      <c r="JI69" s="34"/>
      <c r="JJ69" s="34"/>
      <c r="JK69" s="34"/>
      <c r="JL69" s="34"/>
      <c r="JM69" s="34"/>
      <c r="JN69" s="34"/>
      <c r="JO69" s="34"/>
      <c r="JP69" s="34"/>
      <c r="JQ69" s="34"/>
      <c r="JR69" s="34"/>
      <c r="JS69" s="34"/>
      <c r="JT69" s="34"/>
      <c r="JU69" s="34"/>
      <c r="JV69" s="34"/>
      <c r="JW69" s="34"/>
      <c r="JX69" s="34"/>
      <c r="JY69" s="34"/>
      <c r="JZ69" s="34"/>
      <c r="KA69" s="34"/>
      <c r="KB69" s="34"/>
      <c r="KC69" s="34"/>
      <c r="KD69" s="34"/>
      <c r="KE69" s="34"/>
      <c r="KF69" s="34"/>
      <c r="KG69" s="34"/>
      <c r="KH69" s="34"/>
      <c r="KI69" s="34"/>
      <c r="KJ69" s="34"/>
      <c r="KK69" s="34"/>
      <c r="KL69" s="34"/>
      <c r="KM69" s="34"/>
      <c r="KN69" s="34"/>
      <c r="KO69" s="34"/>
      <c r="KP69" s="34"/>
      <c r="KQ69" s="34"/>
      <c r="KR69" s="34"/>
      <c r="KS69" s="34"/>
      <c r="KT69" s="34"/>
      <c r="KU69" s="34"/>
      <c r="KV69" s="34"/>
      <c r="KW69" s="34"/>
      <c r="KX69" s="34"/>
      <c r="KY69" s="34"/>
      <c r="KZ69" s="34"/>
      <c r="LA69" s="34"/>
      <c r="LB69" s="34"/>
      <c r="LC69" s="34"/>
      <c r="LD69" s="34"/>
      <c r="LE69" s="34"/>
      <c r="LF69" s="34"/>
      <c r="LG69" s="34"/>
      <c r="LH69" s="34"/>
      <c r="LI69" s="34"/>
      <c r="LJ69" s="34"/>
      <c r="LK69" s="34"/>
      <c r="LL69" s="34"/>
      <c r="LM69" s="34"/>
      <c r="LN69" s="34"/>
      <c r="LO69" s="34"/>
      <c r="LP69" s="34"/>
      <c r="LQ69" s="34"/>
      <c r="LR69" s="34"/>
      <c r="LS69" s="34"/>
      <c r="LT69" s="34"/>
      <c r="LU69" s="34"/>
      <c r="LV69" s="34"/>
      <c r="LW69" s="34"/>
      <c r="LX69" s="34"/>
      <c r="LY69" s="34"/>
      <c r="LZ69" s="34"/>
      <c r="MA69" s="34"/>
      <c r="MB69" s="34"/>
      <c r="MC69" s="34"/>
      <c r="MD69" s="34"/>
      <c r="ME69" s="34"/>
      <c r="MF69" s="34"/>
      <c r="MG69" s="34"/>
      <c r="MH69" s="34"/>
      <c r="MI69" s="34"/>
      <c r="MJ69" s="34"/>
      <c r="MK69" s="34"/>
      <c r="ML69" s="34"/>
      <c r="MM69" s="34"/>
      <c r="MN69" s="34"/>
      <c r="MO69" s="34"/>
      <c r="MP69" s="34"/>
      <c r="MQ69" s="34"/>
      <c r="MR69" s="34"/>
      <c r="MS69" s="34"/>
      <c r="MT69" s="34"/>
      <c r="MU69" s="34"/>
      <c r="MV69" s="34"/>
      <c r="MW69" s="34"/>
      <c r="MX69" s="34"/>
      <c r="MY69" s="34"/>
      <c r="MZ69" s="34"/>
      <c r="NA69" s="34"/>
      <c r="NB69" s="34"/>
      <c r="NC69" s="34"/>
      <c r="ND69" s="34"/>
      <c r="NE69" s="34"/>
      <c r="NF69" s="34"/>
      <c r="NG69" s="34"/>
      <c r="NH69" s="34"/>
      <c r="NI69" s="34"/>
      <c r="NJ69" s="34"/>
      <c r="NK69" s="34"/>
      <c r="NL69" s="34"/>
      <c r="NM69" s="34"/>
      <c r="NN69" s="34"/>
      <c r="NO69" s="34"/>
      <c r="NP69" s="34"/>
      <c r="NQ69" s="34"/>
      <c r="NR69" s="34"/>
      <c r="NS69" s="34"/>
      <c r="NT69" s="34"/>
      <c r="NU69" s="34"/>
      <c r="NV69" s="34"/>
      <c r="NW69" s="34"/>
      <c r="NX69" s="34"/>
      <c r="NY69" s="34"/>
      <c r="NZ69" s="34"/>
      <c r="OA69" s="34"/>
      <c r="OB69" s="34"/>
      <c r="OC69" s="34"/>
      <c r="OD69" s="34"/>
      <c r="OE69" s="34"/>
      <c r="OF69" s="34"/>
      <c r="OG69" s="34"/>
      <c r="OH69" s="34"/>
      <c r="OI69" s="34"/>
      <c r="OJ69" s="34"/>
      <c r="OK69" s="34"/>
      <c r="OL69" s="34"/>
      <c r="OM69" s="34"/>
      <c r="ON69" s="34"/>
      <c r="OO69" s="34"/>
      <c r="OP69" s="34"/>
      <c r="OQ69" s="34"/>
      <c r="OR69" s="34"/>
      <c r="OS69" s="34"/>
      <c r="OT69" s="34"/>
      <c r="OU69" s="34"/>
      <c r="OV69" s="34"/>
      <c r="OW69" s="34"/>
      <c r="OX69" s="34"/>
      <c r="OY69" s="34"/>
      <c r="OZ69" s="34"/>
      <c r="PA69" s="34"/>
      <c r="PB69" s="34"/>
      <c r="PC69" s="34"/>
      <c r="PD69" s="34"/>
      <c r="PE69" s="34"/>
      <c r="PF69" s="34"/>
      <c r="PG69" s="34"/>
      <c r="PH69" s="34"/>
      <c r="PI69" s="34"/>
      <c r="PJ69" s="34"/>
      <c r="PK69" s="34"/>
      <c r="PL69" s="34"/>
      <c r="PM69" s="34"/>
      <c r="PN69" s="34"/>
      <c r="PO69" s="34"/>
      <c r="PP69" s="34"/>
      <c r="PQ69" s="34"/>
      <c r="PR69" s="34"/>
      <c r="PS69" s="34"/>
      <c r="PT69" s="34"/>
      <c r="PU69" s="34"/>
      <c r="PV69" s="34"/>
      <c r="PW69" s="34"/>
      <c r="PX69" s="34"/>
      <c r="PY69" s="34"/>
      <c r="PZ69" s="34"/>
      <c r="QA69" s="34"/>
      <c r="QB69" s="34"/>
      <c r="QC69" s="34"/>
      <c r="QD69" s="34"/>
      <c r="QE69" s="34"/>
      <c r="QF69" s="34"/>
      <c r="QG69" s="34"/>
      <c r="QH69" s="34"/>
      <c r="QI69" s="34"/>
      <c r="QJ69" s="34"/>
      <c r="QK69" s="34"/>
      <c r="QL69" s="34"/>
      <c r="QM69" s="34"/>
      <c r="QN69" s="34"/>
      <c r="QO69" s="34"/>
      <c r="QP69" s="34"/>
      <c r="QQ69" s="34"/>
      <c r="QR69" s="34"/>
      <c r="QS69" s="34"/>
      <c r="QT69" s="34"/>
      <c r="QU69" s="34"/>
      <c r="QV69" s="34"/>
      <c r="QW69" s="34"/>
      <c r="QX69" s="34"/>
      <c r="QY69" s="34"/>
      <c r="QZ69" s="34"/>
      <c r="RA69" s="34"/>
      <c r="RB69" s="34"/>
      <c r="RC69" s="34"/>
      <c r="RD69" s="34"/>
      <c r="RE69" s="34"/>
      <c r="RF69" s="34"/>
      <c r="RG69" s="34"/>
      <c r="RH69" s="34"/>
      <c r="RI69" s="34"/>
      <c r="RJ69" s="34"/>
      <c r="RK69" s="34"/>
      <c r="RL69" s="34"/>
      <c r="RM69" s="34"/>
      <c r="RN69" s="34"/>
      <c r="RO69" s="34"/>
      <c r="RP69" s="34"/>
      <c r="RQ69" s="34"/>
      <c r="RR69" s="34"/>
      <c r="RS69" s="34"/>
      <c r="RT69" s="34"/>
      <c r="RU69" s="34"/>
      <c r="RV69" s="34"/>
      <c r="RW69" s="34"/>
      <c r="RX69" s="34"/>
      <c r="RY69" s="34"/>
      <c r="RZ69" s="34"/>
      <c r="SA69" s="34"/>
      <c r="SB69" s="34"/>
      <c r="SC69" s="34"/>
      <c r="SD69" s="34"/>
      <c r="SE69" s="34"/>
      <c r="SF69" s="34"/>
      <c r="SG69" s="34"/>
      <c r="SH69" s="34"/>
      <c r="SI69" s="34"/>
      <c r="SJ69" s="34"/>
      <c r="SK69" s="34"/>
      <c r="SL69" s="34"/>
      <c r="SM69" s="34"/>
      <c r="SN69" s="34"/>
      <c r="SO69" s="34"/>
      <c r="SP69" s="34"/>
      <c r="SQ69" s="34"/>
      <c r="SR69" s="34"/>
      <c r="SS69" s="34"/>
      <c r="ST69" s="34"/>
      <c r="SU69" s="34"/>
      <c r="SV69" s="34"/>
      <c r="SW69" s="34"/>
      <c r="SX69" s="34"/>
      <c r="SY69" s="34"/>
      <c r="SZ69" s="34"/>
      <c r="TA69" s="34"/>
      <c r="TB69" s="34"/>
      <c r="TC69" s="34"/>
      <c r="TD69" s="34"/>
      <c r="TE69" s="34"/>
      <c r="TF69" s="34"/>
      <c r="TG69" s="34"/>
      <c r="TH69" s="34"/>
      <c r="TI69" s="34"/>
      <c r="TJ69" s="34"/>
      <c r="TK69" s="34"/>
      <c r="TL69" s="34"/>
      <c r="TM69" s="34"/>
      <c r="TN69" s="34"/>
      <c r="TO69" s="34"/>
      <c r="TP69" s="34"/>
      <c r="TQ69" s="34"/>
      <c r="TR69" s="34"/>
      <c r="TS69" s="34"/>
      <c r="TT69" s="34"/>
      <c r="TU69" s="34"/>
      <c r="TV69" s="34"/>
      <c r="TW69" s="34"/>
      <c r="TX69" s="34"/>
      <c r="TY69" s="34"/>
      <c r="TZ69" s="34"/>
      <c r="UA69" s="34"/>
      <c r="UB69" s="34"/>
      <c r="UC69" s="34"/>
      <c r="UD69" s="34"/>
      <c r="UE69" s="34"/>
      <c r="UF69" s="34"/>
      <c r="UG69" s="34"/>
      <c r="UH69" s="34"/>
      <c r="UI69" s="34"/>
      <c r="UJ69" s="34"/>
      <c r="UK69" s="34"/>
      <c r="UL69" s="34"/>
      <c r="UM69" s="34"/>
      <c r="UN69" s="34"/>
      <c r="UO69" s="34"/>
      <c r="UP69" s="34"/>
      <c r="UQ69" s="34"/>
      <c r="UR69" s="34"/>
      <c r="US69" s="34"/>
      <c r="UT69" s="34"/>
      <c r="UU69" s="34"/>
      <c r="UV69" s="34"/>
      <c r="UW69" s="34"/>
      <c r="UX69" s="34"/>
      <c r="UY69" s="34"/>
      <c r="UZ69" s="34"/>
      <c r="VA69" s="34"/>
      <c r="VB69" s="34"/>
      <c r="VC69" s="34"/>
      <c r="VD69" s="34"/>
      <c r="VE69" s="34"/>
      <c r="VF69" s="34"/>
      <c r="VG69" s="34"/>
      <c r="VH69" s="34"/>
      <c r="VI69" s="34"/>
      <c r="VJ69" s="34"/>
      <c r="VK69" s="34"/>
      <c r="VL69" s="34"/>
      <c r="VM69" s="34"/>
      <c r="VN69" s="34"/>
      <c r="VO69" s="34"/>
      <c r="VP69" s="34"/>
      <c r="VQ69" s="34"/>
      <c r="VR69" s="34"/>
      <c r="VS69" s="34"/>
      <c r="VT69" s="34"/>
      <c r="VU69" s="34"/>
      <c r="VV69" s="34"/>
      <c r="VW69" s="34"/>
      <c r="VX69" s="34"/>
      <c r="VY69" s="34"/>
      <c r="VZ69" s="34"/>
      <c r="WA69" s="34"/>
      <c r="WB69" s="34"/>
      <c r="WC69" s="34"/>
      <c r="WD69" s="34"/>
      <c r="WE69" s="34"/>
      <c r="WF69" s="34"/>
      <c r="WG69" s="34"/>
      <c r="WH69" s="34"/>
      <c r="WI69" s="34"/>
      <c r="WJ69" s="34"/>
      <c r="WK69" s="34"/>
      <c r="WL69" s="34"/>
      <c r="WM69" s="34"/>
      <c r="WN69" s="34"/>
      <c r="WO69" s="34"/>
      <c r="WP69" s="34"/>
      <c r="WQ69" s="34"/>
      <c r="WR69" s="34"/>
      <c r="WS69" s="34"/>
      <c r="WT69" s="34"/>
      <c r="WU69" s="34"/>
      <c r="WV69" s="34"/>
      <c r="WW69" s="34"/>
      <c r="WX69" s="34"/>
      <c r="WY69" s="34"/>
      <c r="WZ69" s="34"/>
      <c r="XA69" s="34"/>
      <c r="XB69" s="34"/>
      <c r="XC69" s="34"/>
      <c r="XD69" s="34"/>
      <c r="XE69" s="34"/>
      <c r="XF69" s="34"/>
      <c r="XG69" s="34"/>
      <c r="XH69" s="34"/>
      <c r="XI69" s="34"/>
      <c r="XJ69" s="34"/>
      <c r="XK69" s="34"/>
      <c r="XL69" s="34"/>
      <c r="XM69" s="34"/>
      <c r="XN69" s="34"/>
      <c r="XO69" s="34"/>
      <c r="XP69" s="34"/>
      <c r="XQ69" s="34"/>
      <c r="XR69" s="34"/>
      <c r="XS69" s="34"/>
      <c r="XT69" s="34"/>
      <c r="XU69" s="34"/>
      <c r="XV69" s="34"/>
      <c r="XW69" s="34"/>
      <c r="XX69" s="34"/>
      <c r="XY69" s="34"/>
      <c r="XZ69" s="34"/>
      <c r="YA69" s="34"/>
      <c r="YB69" s="34"/>
      <c r="YC69" s="34"/>
      <c r="YD69" s="34"/>
      <c r="YE69" s="34"/>
      <c r="YF69" s="34"/>
      <c r="YG69" s="34"/>
      <c r="YH69" s="34"/>
      <c r="YI69" s="34"/>
      <c r="YJ69" s="34"/>
      <c r="YK69" s="34"/>
      <c r="YL69" s="34"/>
      <c r="YM69" s="34"/>
      <c r="YN69" s="34"/>
      <c r="YO69" s="34"/>
      <c r="YP69" s="34"/>
      <c r="YQ69" s="34"/>
      <c r="YR69" s="34"/>
      <c r="YS69" s="34"/>
      <c r="YT69" s="34"/>
      <c r="YU69" s="34"/>
      <c r="YV69" s="34"/>
      <c r="YW69" s="34"/>
      <c r="YX69" s="34"/>
      <c r="YY69" s="34"/>
      <c r="YZ69" s="34"/>
      <c r="ZA69" s="34"/>
      <c r="ZB69" s="34"/>
      <c r="ZC69" s="34"/>
      <c r="ZD69" s="34"/>
      <c r="ZE69" s="34"/>
      <c r="ZF69" s="34"/>
      <c r="ZG69" s="34"/>
      <c r="ZH69" s="34"/>
      <c r="ZI69" s="34"/>
      <c r="ZJ69" s="34"/>
      <c r="ZK69" s="34"/>
      <c r="ZL69" s="34"/>
      <c r="ZM69" s="34"/>
      <c r="ZN69" s="34"/>
      <c r="ZO69" s="34"/>
      <c r="ZP69" s="34"/>
      <c r="ZQ69" s="34"/>
      <c r="ZR69" s="34"/>
      <c r="ZS69" s="34"/>
      <c r="ZT69" s="34"/>
      <c r="ZU69" s="34"/>
      <c r="ZV69" s="34"/>
      <c r="ZW69" s="34"/>
      <c r="ZX69" s="34"/>
      <c r="ZY69" s="34"/>
      <c r="ZZ69" s="34"/>
      <c r="AAA69" s="34"/>
      <c r="AAB69" s="34"/>
      <c r="AAC69" s="34"/>
      <c r="AAD69" s="34"/>
      <c r="AAE69" s="34"/>
      <c r="AAF69" s="34"/>
      <c r="AAG69" s="34"/>
      <c r="AAH69" s="34"/>
      <c r="AAI69" s="34"/>
      <c r="AAJ69" s="34"/>
      <c r="AAK69" s="34"/>
      <c r="AAL69" s="34"/>
      <c r="AAM69" s="34"/>
      <c r="AAN69" s="34"/>
      <c r="AAO69" s="34"/>
      <c r="AAP69" s="34"/>
      <c r="AAQ69" s="34"/>
      <c r="AAR69" s="34"/>
      <c r="AAS69" s="34"/>
      <c r="AAT69" s="34"/>
      <c r="AAU69" s="34"/>
      <c r="AAV69" s="34"/>
      <c r="AAW69" s="34"/>
      <c r="AAX69" s="34"/>
      <c r="AAY69" s="34"/>
      <c r="AAZ69" s="34"/>
      <c r="ABA69" s="34"/>
      <c r="ABB69" s="34"/>
      <c r="ABC69" s="34"/>
      <c r="ABD69" s="34"/>
      <c r="ABE69" s="34"/>
      <c r="ABF69" s="34"/>
      <c r="ABG69" s="34"/>
      <c r="ABH69" s="34"/>
      <c r="ABI69" s="34"/>
      <c r="ABJ69" s="34"/>
      <c r="ABK69" s="34"/>
      <c r="ABL69" s="34"/>
      <c r="ABM69" s="34"/>
      <c r="ABN69" s="34"/>
      <c r="ABO69" s="34"/>
      <c r="ABP69" s="34"/>
      <c r="ABQ69" s="34"/>
      <c r="ABR69" s="34"/>
      <c r="ABS69" s="34"/>
      <c r="ABT69" s="34"/>
      <c r="ABU69" s="34"/>
      <c r="ABV69" s="34"/>
      <c r="ABW69" s="34"/>
      <c r="ABX69" s="34"/>
      <c r="ABY69" s="34"/>
      <c r="ABZ69" s="34"/>
      <c r="ACA69" s="34"/>
      <c r="ACB69" s="34"/>
      <c r="ACC69" s="34"/>
      <c r="ACD69" s="34"/>
      <c r="ACE69" s="34"/>
      <c r="ACF69" s="34"/>
      <c r="ACG69" s="34"/>
      <c r="ACH69" s="34"/>
      <c r="ACI69" s="34"/>
      <c r="ACJ69" s="34"/>
      <c r="ACK69" s="34"/>
      <c r="ACL69" s="34"/>
      <c r="ACM69" s="34"/>
      <c r="ACN69" s="34"/>
      <c r="ACO69" s="34"/>
      <c r="ACP69" s="34"/>
      <c r="ACQ69" s="34"/>
      <c r="ACR69" s="34"/>
      <c r="ACS69" s="34"/>
      <c r="ACT69" s="34"/>
      <c r="ACU69" s="34"/>
      <c r="ACV69" s="34"/>
      <c r="ACW69" s="34"/>
      <c r="ACX69" s="34"/>
      <c r="ACY69" s="34"/>
      <c r="ACZ69" s="34"/>
      <c r="ADA69" s="34"/>
      <c r="ADB69" s="34"/>
      <c r="ADC69" s="34"/>
      <c r="ADD69" s="34"/>
      <c r="ADE69" s="34"/>
      <c r="ADF69" s="34"/>
      <c r="ADG69" s="34"/>
      <c r="ADH69" s="34"/>
      <c r="ADI69" s="34"/>
      <c r="ADJ69" s="34"/>
      <c r="ADK69" s="34"/>
      <c r="ADL69" s="34"/>
      <c r="ADM69" s="34"/>
      <c r="ADN69" s="34"/>
      <c r="ADO69" s="34"/>
      <c r="ADP69" s="34"/>
      <c r="ADQ69" s="34"/>
      <c r="ADR69" s="34"/>
      <c r="ADS69" s="34"/>
      <c r="ADT69" s="34"/>
      <c r="ADU69" s="34"/>
      <c r="ADV69" s="34"/>
      <c r="ADW69" s="34"/>
      <c r="ADX69" s="34"/>
      <c r="ADY69" s="34"/>
      <c r="ADZ69" s="34"/>
      <c r="AEA69" s="34"/>
      <c r="AEB69" s="34"/>
      <c r="AEC69" s="34"/>
      <c r="AED69" s="34"/>
      <c r="AEE69" s="34"/>
      <c r="AEF69" s="34"/>
      <c r="AEG69" s="34"/>
      <c r="AEH69" s="34"/>
      <c r="AEI69" s="34"/>
      <c r="AEJ69" s="34"/>
      <c r="AEK69" s="34"/>
      <c r="AEL69" s="34"/>
      <c r="AEM69" s="34"/>
      <c r="AEN69" s="34"/>
      <c r="AEO69" s="34"/>
      <c r="AEP69" s="34"/>
      <c r="AEQ69" s="34"/>
      <c r="AER69" s="34"/>
      <c r="AES69" s="34"/>
      <c r="AET69" s="34"/>
      <c r="AEU69" s="34"/>
      <c r="AEV69" s="34"/>
      <c r="AEW69" s="34"/>
      <c r="AEX69" s="34"/>
      <c r="AEY69" s="34"/>
      <c r="AEZ69" s="34"/>
      <c r="AFA69" s="34"/>
      <c r="AFB69" s="34"/>
      <c r="AFC69" s="34"/>
      <c r="AFD69" s="34"/>
      <c r="AFE69" s="34"/>
      <c r="AFF69" s="34"/>
      <c r="AFG69" s="34"/>
      <c r="AFH69" s="34"/>
      <c r="AFI69" s="34"/>
      <c r="AFJ69" s="34"/>
      <c r="AFK69" s="34"/>
      <c r="AFL69" s="34"/>
      <c r="AFM69" s="34"/>
      <c r="AFN69" s="34"/>
      <c r="AFO69" s="34"/>
      <c r="AFP69" s="34"/>
      <c r="AFQ69" s="34"/>
      <c r="AFR69" s="34"/>
      <c r="AFS69" s="34"/>
      <c r="AFT69" s="34"/>
      <c r="AFU69" s="34"/>
      <c r="AFV69" s="34"/>
      <c r="AFW69" s="34"/>
      <c r="AFX69" s="34"/>
      <c r="AFY69" s="34"/>
      <c r="AFZ69" s="34"/>
      <c r="AGA69" s="34"/>
      <c r="AGB69" s="34"/>
      <c r="AGC69" s="34"/>
      <c r="AGD69" s="34"/>
      <c r="AGE69" s="34"/>
      <c r="AGF69" s="34"/>
      <c r="AGG69" s="34"/>
      <c r="AGH69" s="34"/>
      <c r="AGI69" s="34"/>
      <c r="AGJ69" s="34"/>
      <c r="AGK69" s="34"/>
      <c r="AGL69" s="34"/>
      <c r="AGM69" s="34"/>
      <c r="AGN69" s="34"/>
      <c r="AGO69" s="34"/>
      <c r="AGP69" s="34"/>
      <c r="AGQ69" s="34"/>
      <c r="AGR69" s="34"/>
      <c r="AGS69" s="34"/>
      <c r="AGT69" s="34"/>
      <c r="AGU69" s="34"/>
      <c r="AGV69" s="34"/>
      <c r="AGW69" s="34"/>
      <c r="AGX69" s="34"/>
      <c r="AGY69" s="34"/>
      <c r="AGZ69" s="34"/>
      <c r="AHA69" s="34"/>
      <c r="AHB69" s="34"/>
      <c r="AHC69" s="34"/>
      <c r="AHD69" s="34"/>
      <c r="AHE69" s="34"/>
      <c r="AHF69" s="34"/>
      <c r="AHG69" s="34"/>
      <c r="AHH69" s="34"/>
      <c r="AHI69" s="34"/>
      <c r="AHJ69" s="34"/>
      <c r="AHK69" s="34"/>
      <c r="AHL69" s="34"/>
      <c r="AHM69" s="34"/>
      <c r="AHN69" s="34"/>
      <c r="AHO69" s="34"/>
      <c r="AHP69" s="34"/>
      <c r="AHQ69" s="34"/>
      <c r="AHR69" s="34"/>
      <c r="AHS69" s="34"/>
      <c r="AHT69" s="34"/>
      <c r="AHU69" s="34"/>
      <c r="AHV69" s="34"/>
      <c r="AHW69" s="34"/>
      <c r="AHX69" s="34"/>
      <c r="AHY69" s="34"/>
      <c r="AHZ69" s="34"/>
      <c r="AIA69" s="34"/>
      <c r="AIB69" s="34"/>
      <c r="AIC69" s="34"/>
      <c r="AID69" s="34"/>
      <c r="AIE69" s="34"/>
      <c r="AIF69" s="34"/>
      <c r="AIG69" s="34"/>
      <c r="AIH69" s="34"/>
      <c r="AII69" s="34"/>
      <c r="AIJ69" s="34"/>
      <c r="AIK69" s="34"/>
      <c r="AIL69" s="34"/>
      <c r="AIM69" s="34"/>
      <c r="AIN69" s="34"/>
      <c r="AIO69" s="34"/>
      <c r="AIP69" s="34"/>
      <c r="AIQ69" s="34"/>
      <c r="AIR69" s="34"/>
      <c r="AIS69" s="34"/>
      <c r="AIT69" s="34"/>
      <c r="AIU69" s="34"/>
      <c r="AIV69" s="34"/>
      <c r="AIW69" s="34"/>
      <c r="AIX69" s="34"/>
      <c r="AIY69" s="34"/>
      <c r="AIZ69" s="34"/>
      <c r="AJA69" s="34"/>
      <c r="AJB69" s="34"/>
      <c r="AJC69" s="34"/>
      <c r="AJD69" s="34"/>
      <c r="AJE69" s="34"/>
      <c r="AJF69" s="34"/>
      <c r="AJG69" s="34"/>
      <c r="AJH69" s="34"/>
      <c r="AJI69" s="34"/>
      <c r="AJJ69" s="34"/>
      <c r="AJK69" s="34"/>
      <c r="AJL69" s="34"/>
      <c r="AJM69" s="34"/>
      <c r="AJN69" s="34"/>
      <c r="AJO69" s="34"/>
      <c r="AJP69" s="34"/>
      <c r="AJQ69" s="34"/>
      <c r="AJR69" s="34"/>
      <c r="AJS69" s="34"/>
      <c r="AJT69" s="34"/>
      <c r="AJU69" s="34"/>
      <c r="AJV69" s="34"/>
      <c r="AJW69" s="34"/>
      <c r="AJX69" s="34"/>
      <c r="AJY69" s="34"/>
      <c r="AJZ69" s="34"/>
      <c r="AKA69" s="34"/>
      <c r="AKB69" s="34"/>
      <c r="AKC69" s="34"/>
      <c r="AKD69" s="34"/>
      <c r="AKE69" s="34"/>
      <c r="AKF69" s="34"/>
      <c r="AKG69" s="34"/>
      <c r="AKH69" s="34"/>
      <c r="AKI69" s="34"/>
      <c r="AKJ69" s="34"/>
      <c r="AKK69" s="34"/>
      <c r="AKL69" s="34"/>
      <c r="AKM69" s="34"/>
      <c r="AKN69" s="34"/>
      <c r="AKO69" s="34"/>
      <c r="AKP69" s="34"/>
      <c r="AKQ69" s="34"/>
      <c r="AKR69" s="34"/>
      <c r="AKS69" s="34"/>
      <c r="AKT69" s="34"/>
      <c r="AKU69" s="34"/>
      <c r="AKV69" s="34"/>
      <c r="AKW69" s="34"/>
      <c r="AKX69" s="34"/>
      <c r="AKY69" s="34"/>
      <c r="AKZ69" s="34"/>
      <c r="ALA69" s="34"/>
      <c r="ALB69" s="34"/>
      <c r="ALC69" s="34"/>
      <c r="ALD69" s="34"/>
      <c r="ALE69" s="34"/>
      <c r="ALF69" s="34"/>
      <c r="ALG69" s="34"/>
      <c r="ALH69" s="34"/>
      <c r="ALI69" s="34"/>
      <c r="ALJ69" s="34"/>
      <c r="ALK69" s="34"/>
      <c r="ALL69" s="34"/>
      <c r="ALM69" s="34"/>
      <c r="ALN69" s="34"/>
      <c r="ALO69" s="34"/>
      <c r="ALP69" s="34"/>
      <c r="ALQ69" s="34"/>
      <c r="ALR69" s="34"/>
      <c r="ALS69" s="34"/>
      <c r="ALT69" s="34"/>
      <c r="ALU69" s="34"/>
      <c r="ALV69" s="34"/>
      <c r="ALW69" s="34"/>
      <c r="ALX69" s="34"/>
      <c r="ALY69" s="34"/>
      <c r="ALZ69" s="34"/>
      <c r="AMA69" s="34"/>
      <c r="AMB69" s="34"/>
      <c r="AMC69" s="34"/>
      <c r="AMD69" s="34"/>
      <c r="AME69" s="34"/>
      <c r="AMF69" s="34"/>
      <c r="AMG69" s="34"/>
      <c r="AMH69" s="34"/>
      <c r="AMI69" s="34"/>
      <c r="AMJ69" s="34"/>
    </row>
    <row r="70" spans="1:1024" s="60" customFormat="1" ht="49.5" customHeight="1">
      <c r="A70" s="56" t="s">
        <v>69</v>
      </c>
      <c r="B70" s="56" t="s">
        <v>70</v>
      </c>
      <c r="C70" s="321" t="s">
        <v>21</v>
      </c>
      <c r="D70" s="61"/>
      <c r="E70" s="61"/>
      <c r="F70" s="59"/>
      <c r="G70" s="57"/>
      <c r="H70" s="33"/>
      <c r="I70" s="33"/>
      <c r="J70" s="33"/>
      <c r="K70" s="33"/>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c r="CA70" s="34"/>
      <c r="CB70" s="34"/>
      <c r="CC70" s="34"/>
      <c r="CD70" s="34"/>
      <c r="CE70" s="34"/>
      <c r="CF70" s="34"/>
      <c r="CG70" s="34"/>
      <c r="CH70" s="34"/>
      <c r="CI70" s="34"/>
      <c r="CJ70" s="34"/>
      <c r="CK70" s="34"/>
      <c r="CL70" s="34"/>
      <c r="CM70" s="34"/>
      <c r="CN70" s="34"/>
      <c r="CO70" s="34"/>
      <c r="CP70" s="34"/>
      <c r="CQ70" s="34"/>
      <c r="CR70" s="34"/>
      <c r="CS70" s="34"/>
      <c r="CT70" s="34"/>
      <c r="CU70" s="34"/>
      <c r="CV70" s="34"/>
      <c r="CW70" s="34"/>
      <c r="CX70" s="34"/>
      <c r="CY70" s="34"/>
      <c r="CZ70" s="34"/>
      <c r="DA70" s="34"/>
      <c r="DB70" s="34"/>
      <c r="DC70" s="34"/>
      <c r="DD70" s="34"/>
      <c r="DE70" s="34"/>
      <c r="DF70" s="34"/>
      <c r="DG70" s="34"/>
      <c r="DH70" s="34"/>
      <c r="DI70" s="34"/>
      <c r="DJ70" s="34"/>
      <c r="DK70" s="34"/>
      <c r="DL70" s="34"/>
      <c r="DM70" s="34"/>
      <c r="DN70" s="34"/>
      <c r="DO70" s="34"/>
      <c r="DP70" s="34"/>
      <c r="DQ70" s="34"/>
      <c r="DR70" s="34"/>
      <c r="DS70" s="34"/>
      <c r="DT70" s="34"/>
      <c r="DU70" s="34"/>
      <c r="DV70" s="34"/>
      <c r="DW70" s="34"/>
      <c r="DX70" s="34"/>
      <c r="DY70" s="34"/>
      <c r="DZ70" s="34"/>
      <c r="EA70" s="34"/>
      <c r="EB70" s="34"/>
      <c r="EC70" s="34"/>
      <c r="ED70" s="34"/>
      <c r="EE70" s="34"/>
      <c r="EF70" s="34"/>
      <c r="EG70" s="34"/>
      <c r="EH70" s="34"/>
      <c r="EI70" s="34"/>
      <c r="EJ70" s="34"/>
      <c r="EK70" s="34"/>
      <c r="EL70" s="34"/>
      <c r="EM70" s="34"/>
      <c r="EN70" s="34"/>
      <c r="EO70" s="34"/>
      <c r="EP70" s="34"/>
      <c r="EQ70" s="34"/>
      <c r="ER70" s="34"/>
      <c r="ES70" s="34"/>
      <c r="ET70" s="34"/>
      <c r="EU70" s="34"/>
      <c r="EV70" s="34"/>
      <c r="EW70" s="34"/>
      <c r="EX70" s="34"/>
      <c r="EY70" s="34"/>
      <c r="EZ70" s="34"/>
      <c r="FA70" s="34"/>
      <c r="FB70" s="34"/>
      <c r="FC70" s="34"/>
      <c r="FD70" s="34"/>
      <c r="FE70" s="34"/>
      <c r="FF70" s="34"/>
      <c r="FG70" s="34"/>
      <c r="FH70" s="34"/>
      <c r="FI70" s="34"/>
      <c r="FJ70" s="34"/>
      <c r="FK70" s="34"/>
      <c r="FL70" s="34"/>
      <c r="FM70" s="34"/>
      <c r="FN70" s="34"/>
      <c r="FO70" s="34"/>
      <c r="FP70" s="34"/>
      <c r="FQ70" s="34"/>
      <c r="FR70" s="34"/>
      <c r="FS70" s="34"/>
      <c r="FT70" s="34"/>
      <c r="FU70" s="34"/>
      <c r="FV70" s="34"/>
      <c r="FW70" s="34"/>
      <c r="FX70" s="34"/>
      <c r="FY70" s="34"/>
      <c r="FZ70" s="34"/>
      <c r="GA70" s="34"/>
      <c r="GB70" s="34"/>
      <c r="GC70" s="34"/>
      <c r="GD70" s="34"/>
      <c r="GE70" s="34"/>
      <c r="GF70" s="34"/>
      <c r="GG70" s="34"/>
      <c r="GH70" s="34"/>
      <c r="GI70" s="34"/>
      <c r="GJ70" s="34"/>
      <c r="GK70" s="34"/>
      <c r="GL70" s="34"/>
      <c r="GM70" s="34"/>
      <c r="GN70" s="34"/>
      <c r="GO70" s="34"/>
      <c r="GP70" s="34"/>
      <c r="GQ70" s="34"/>
      <c r="GR70" s="34"/>
      <c r="GS70" s="34"/>
      <c r="GT70" s="34"/>
      <c r="GU70" s="34"/>
      <c r="GV70" s="34"/>
      <c r="GW70" s="34"/>
      <c r="GX70" s="34"/>
      <c r="GY70" s="34"/>
      <c r="GZ70" s="34"/>
      <c r="HA70" s="34"/>
      <c r="HB70" s="34"/>
      <c r="HC70" s="34"/>
      <c r="HD70" s="34"/>
      <c r="HE70" s="34"/>
      <c r="HF70" s="34"/>
      <c r="HG70" s="34"/>
      <c r="HH70" s="34"/>
      <c r="HI70" s="34"/>
      <c r="HJ70" s="34"/>
      <c r="HK70" s="34"/>
      <c r="HL70" s="34"/>
      <c r="HM70" s="34"/>
      <c r="HN70" s="34"/>
      <c r="HO70" s="34"/>
      <c r="HP70" s="34"/>
      <c r="HQ70" s="34"/>
      <c r="HR70" s="34"/>
      <c r="HS70" s="34"/>
      <c r="HT70" s="34"/>
      <c r="HU70" s="34"/>
      <c r="HV70" s="34"/>
      <c r="HW70" s="34"/>
      <c r="HX70" s="34"/>
      <c r="HY70" s="34"/>
      <c r="HZ70" s="34"/>
      <c r="IA70" s="34"/>
      <c r="IB70" s="34"/>
      <c r="IC70" s="34"/>
      <c r="ID70" s="34"/>
      <c r="IE70" s="34"/>
      <c r="IF70" s="34"/>
      <c r="IG70" s="34"/>
      <c r="IH70" s="34"/>
      <c r="II70" s="34"/>
      <c r="IJ70" s="34"/>
      <c r="IK70" s="34"/>
      <c r="IL70" s="34"/>
      <c r="IM70" s="34"/>
      <c r="IN70" s="34"/>
      <c r="IO70" s="34"/>
      <c r="IP70" s="34"/>
      <c r="IQ70" s="34"/>
      <c r="IR70" s="34"/>
      <c r="IS70" s="34"/>
      <c r="IT70" s="34"/>
      <c r="IU70" s="34"/>
      <c r="IV70" s="34"/>
      <c r="IW70" s="34"/>
      <c r="IX70" s="34"/>
      <c r="IY70" s="34"/>
      <c r="IZ70" s="34"/>
      <c r="JA70" s="34"/>
      <c r="JB70" s="34"/>
      <c r="JC70" s="34"/>
      <c r="JD70" s="34"/>
      <c r="JE70" s="34"/>
      <c r="JF70" s="34"/>
      <c r="JG70" s="34"/>
      <c r="JH70" s="34"/>
      <c r="JI70" s="34"/>
      <c r="JJ70" s="34"/>
      <c r="JK70" s="34"/>
      <c r="JL70" s="34"/>
      <c r="JM70" s="34"/>
      <c r="JN70" s="34"/>
      <c r="JO70" s="34"/>
      <c r="JP70" s="34"/>
      <c r="JQ70" s="34"/>
      <c r="JR70" s="34"/>
      <c r="JS70" s="34"/>
      <c r="JT70" s="34"/>
      <c r="JU70" s="34"/>
      <c r="JV70" s="34"/>
      <c r="JW70" s="34"/>
      <c r="JX70" s="34"/>
      <c r="JY70" s="34"/>
      <c r="JZ70" s="34"/>
      <c r="KA70" s="34"/>
      <c r="KB70" s="34"/>
      <c r="KC70" s="34"/>
      <c r="KD70" s="34"/>
      <c r="KE70" s="34"/>
      <c r="KF70" s="34"/>
      <c r="KG70" s="34"/>
      <c r="KH70" s="34"/>
      <c r="KI70" s="34"/>
      <c r="KJ70" s="34"/>
      <c r="KK70" s="34"/>
      <c r="KL70" s="34"/>
      <c r="KM70" s="34"/>
      <c r="KN70" s="34"/>
      <c r="KO70" s="34"/>
      <c r="KP70" s="34"/>
      <c r="KQ70" s="34"/>
      <c r="KR70" s="34"/>
      <c r="KS70" s="34"/>
      <c r="KT70" s="34"/>
      <c r="KU70" s="34"/>
      <c r="KV70" s="34"/>
      <c r="KW70" s="34"/>
      <c r="KX70" s="34"/>
      <c r="KY70" s="34"/>
      <c r="KZ70" s="34"/>
      <c r="LA70" s="34"/>
      <c r="LB70" s="34"/>
      <c r="LC70" s="34"/>
      <c r="LD70" s="34"/>
      <c r="LE70" s="34"/>
      <c r="LF70" s="34"/>
      <c r="LG70" s="34"/>
      <c r="LH70" s="34"/>
      <c r="LI70" s="34"/>
      <c r="LJ70" s="34"/>
      <c r="LK70" s="34"/>
      <c r="LL70" s="34"/>
      <c r="LM70" s="34"/>
      <c r="LN70" s="34"/>
      <c r="LO70" s="34"/>
      <c r="LP70" s="34"/>
      <c r="LQ70" s="34"/>
      <c r="LR70" s="34"/>
      <c r="LS70" s="34"/>
      <c r="LT70" s="34"/>
      <c r="LU70" s="34"/>
      <c r="LV70" s="34"/>
      <c r="LW70" s="34"/>
      <c r="LX70" s="34"/>
      <c r="LY70" s="34"/>
      <c r="LZ70" s="34"/>
      <c r="MA70" s="34"/>
      <c r="MB70" s="34"/>
      <c r="MC70" s="34"/>
      <c r="MD70" s="34"/>
      <c r="ME70" s="34"/>
      <c r="MF70" s="34"/>
      <c r="MG70" s="34"/>
      <c r="MH70" s="34"/>
      <c r="MI70" s="34"/>
      <c r="MJ70" s="34"/>
      <c r="MK70" s="34"/>
      <c r="ML70" s="34"/>
      <c r="MM70" s="34"/>
      <c r="MN70" s="34"/>
      <c r="MO70" s="34"/>
      <c r="MP70" s="34"/>
      <c r="MQ70" s="34"/>
      <c r="MR70" s="34"/>
      <c r="MS70" s="34"/>
      <c r="MT70" s="34"/>
      <c r="MU70" s="34"/>
      <c r="MV70" s="34"/>
      <c r="MW70" s="34"/>
      <c r="MX70" s="34"/>
      <c r="MY70" s="34"/>
      <c r="MZ70" s="34"/>
      <c r="NA70" s="34"/>
      <c r="NB70" s="34"/>
      <c r="NC70" s="34"/>
      <c r="ND70" s="34"/>
      <c r="NE70" s="34"/>
      <c r="NF70" s="34"/>
      <c r="NG70" s="34"/>
      <c r="NH70" s="34"/>
      <c r="NI70" s="34"/>
      <c r="NJ70" s="34"/>
      <c r="NK70" s="34"/>
      <c r="NL70" s="34"/>
      <c r="NM70" s="34"/>
      <c r="NN70" s="34"/>
      <c r="NO70" s="34"/>
      <c r="NP70" s="34"/>
      <c r="NQ70" s="34"/>
      <c r="NR70" s="34"/>
      <c r="NS70" s="34"/>
      <c r="NT70" s="34"/>
      <c r="NU70" s="34"/>
      <c r="NV70" s="34"/>
      <c r="NW70" s="34"/>
      <c r="NX70" s="34"/>
      <c r="NY70" s="34"/>
      <c r="NZ70" s="34"/>
      <c r="OA70" s="34"/>
      <c r="OB70" s="34"/>
      <c r="OC70" s="34"/>
      <c r="OD70" s="34"/>
      <c r="OE70" s="34"/>
      <c r="OF70" s="34"/>
      <c r="OG70" s="34"/>
      <c r="OH70" s="34"/>
      <c r="OI70" s="34"/>
      <c r="OJ70" s="34"/>
      <c r="OK70" s="34"/>
      <c r="OL70" s="34"/>
      <c r="OM70" s="34"/>
      <c r="ON70" s="34"/>
      <c r="OO70" s="34"/>
      <c r="OP70" s="34"/>
      <c r="OQ70" s="34"/>
      <c r="OR70" s="34"/>
      <c r="OS70" s="34"/>
      <c r="OT70" s="34"/>
      <c r="OU70" s="34"/>
      <c r="OV70" s="34"/>
      <c r="OW70" s="34"/>
      <c r="OX70" s="34"/>
      <c r="OY70" s="34"/>
      <c r="OZ70" s="34"/>
      <c r="PA70" s="34"/>
      <c r="PB70" s="34"/>
      <c r="PC70" s="34"/>
      <c r="PD70" s="34"/>
      <c r="PE70" s="34"/>
      <c r="PF70" s="34"/>
      <c r="PG70" s="34"/>
      <c r="PH70" s="34"/>
      <c r="PI70" s="34"/>
      <c r="PJ70" s="34"/>
      <c r="PK70" s="34"/>
      <c r="PL70" s="34"/>
      <c r="PM70" s="34"/>
      <c r="PN70" s="34"/>
      <c r="PO70" s="34"/>
      <c r="PP70" s="34"/>
      <c r="PQ70" s="34"/>
      <c r="PR70" s="34"/>
      <c r="PS70" s="34"/>
      <c r="PT70" s="34"/>
      <c r="PU70" s="34"/>
      <c r="PV70" s="34"/>
      <c r="PW70" s="34"/>
      <c r="PX70" s="34"/>
      <c r="PY70" s="34"/>
      <c r="PZ70" s="34"/>
      <c r="QA70" s="34"/>
      <c r="QB70" s="34"/>
      <c r="QC70" s="34"/>
      <c r="QD70" s="34"/>
      <c r="QE70" s="34"/>
      <c r="QF70" s="34"/>
      <c r="QG70" s="34"/>
      <c r="QH70" s="34"/>
      <c r="QI70" s="34"/>
      <c r="QJ70" s="34"/>
      <c r="QK70" s="34"/>
      <c r="QL70" s="34"/>
      <c r="QM70" s="34"/>
      <c r="QN70" s="34"/>
      <c r="QO70" s="34"/>
      <c r="QP70" s="34"/>
      <c r="QQ70" s="34"/>
      <c r="QR70" s="34"/>
      <c r="QS70" s="34"/>
      <c r="QT70" s="34"/>
      <c r="QU70" s="34"/>
      <c r="QV70" s="34"/>
      <c r="QW70" s="34"/>
      <c r="QX70" s="34"/>
      <c r="QY70" s="34"/>
      <c r="QZ70" s="34"/>
      <c r="RA70" s="34"/>
      <c r="RB70" s="34"/>
      <c r="RC70" s="34"/>
      <c r="RD70" s="34"/>
      <c r="RE70" s="34"/>
      <c r="RF70" s="34"/>
      <c r="RG70" s="34"/>
      <c r="RH70" s="34"/>
      <c r="RI70" s="34"/>
      <c r="RJ70" s="34"/>
      <c r="RK70" s="34"/>
      <c r="RL70" s="34"/>
      <c r="RM70" s="34"/>
      <c r="RN70" s="34"/>
      <c r="RO70" s="34"/>
      <c r="RP70" s="34"/>
      <c r="RQ70" s="34"/>
      <c r="RR70" s="34"/>
      <c r="RS70" s="34"/>
      <c r="RT70" s="34"/>
      <c r="RU70" s="34"/>
      <c r="RV70" s="34"/>
      <c r="RW70" s="34"/>
      <c r="RX70" s="34"/>
      <c r="RY70" s="34"/>
      <c r="RZ70" s="34"/>
      <c r="SA70" s="34"/>
      <c r="SB70" s="34"/>
      <c r="SC70" s="34"/>
      <c r="SD70" s="34"/>
      <c r="SE70" s="34"/>
      <c r="SF70" s="34"/>
      <c r="SG70" s="34"/>
      <c r="SH70" s="34"/>
      <c r="SI70" s="34"/>
      <c r="SJ70" s="34"/>
      <c r="SK70" s="34"/>
      <c r="SL70" s="34"/>
      <c r="SM70" s="34"/>
      <c r="SN70" s="34"/>
      <c r="SO70" s="34"/>
      <c r="SP70" s="34"/>
      <c r="SQ70" s="34"/>
      <c r="SR70" s="34"/>
      <c r="SS70" s="34"/>
      <c r="ST70" s="34"/>
      <c r="SU70" s="34"/>
      <c r="SV70" s="34"/>
      <c r="SW70" s="34"/>
      <c r="SX70" s="34"/>
      <c r="SY70" s="34"/>
      <c r="SZ70" s="34"/>
      <c r="TA70" s="34"/>
      <c r="TB70" s="34"/>
      <c r="TC70" s="34"/>
      <c r="TD70" s="34"/>
      <c r="TE70" s="34"/>
      <c r="TF70" s="34"/>
      <c r="TG70" s="34"/>
      <c r="TH70" s="34"/>
      <c r="TI70" s="34"/>
      <c r="TJ70" s="34"/>
      <c r="TK70" s="34"/>
      <c r="TL70" s="34"/>
      <c r="TM70" s="34"/>
      <c r="TN70" s="34"/>
      <c r="TO70" s="34"/>
      <c r="TP70" s="34"/>
      <c r="TQ70" s="34"/>
      <c r="TR70" s="34"/>
      <c r="TS70" s="34"/>
      <c r="TT70" s="34"/>
      <c r="TU70" s="34"/>
      <c r="TV70" s="34"/>
      <c r="TW70" s="34"/>
      <c r="TX70" s="34"/>
      <c r="TY70" s="34"/>
      <c r="TZ70" s="34"/>
      <c r="UA70" s="34"/>
      <c r="UB70" s="34"/>
      <c r="UC70" s="34"/>
      <c r="UD70" s="34"/>
      <c r="UE70" s="34"/>
      <c r="UF70" s="34"/>
      <c r="UG70" s="34"/>
      <c r="UH70" s="34"/>
      <c r="UI70" s="34"/>
      <c r="UJ70" s="34"/>
      <c r="UK70" s="34"/>
      <c r="UL70" s="34"/>
      <c r="UM70" s="34"/>
      <c r="UN70" s="34"/>
      <c r="UO70" s="34"/>
      <c r="UP70" s="34"/>
      <c r="UQ70" s="34"/>
      <c r="UR70" s="34"/>
      <c r="US70" s="34"/>
      <c r="UT70" s="34"/>
      <c r="UU70" s="34"/>
      <c r="UV70" s="34"/>
      <c r="UW70" s="34"/>
      <c r="UX70" s="34"/>
      <c r="UY70" s="34"/>
      <c r="UZ70" s="34"/>
      <c r="VA70" s="34"/>
      <c r="VB70" s="34"/>
      <c r="VC70" s="34"/>
      <c r="VD70" s="34"/>
      <c r="VE70" s="34"/>
      <c r="VF70" s="34"/>
      <c r="VG70" s="34"/>
      <c r="VH70" s="34"/>
      <c r="VI70" s="34"/>
      <c r="VJ70" s="34"/>
      <c r="VK70" s="34"/>
      <c r="VL70" s="34"/>
      <c r="VM70" s="34"/>
      <c r="VN70" s="34"/>
      <c r="VO70" s="34"/>
      <c r="VP70" s="34"/>
      <c r="VQ70" s="34"/>
      <c r="VR70" s="34"/>
      <c r="VS70" s="34"/>
      <c r="VT70" s="34"/>
      <c r="VU70" s="34"/>
      <c r="VV70" s="34"/>
      <c r="VW70" s="34"/>
      <c r="VX70" s="34"/>
      <c r="VY70" s="34"/>
      <c r="VZ70" s="34"/>
      <c r="WA70" s="34"/>
      <c r="WB70" s="34"/>
      <c r="WC70" s="34"/>
      <c r="WD70" s="34"/>
      <c r="WE70" s="34"/>
      <c r="WF70" s="34"/>
      <c r="WG70" s="34"/>
      <c r="WH70" s="34"/>
      <c r="WI70" s="34"/>
      <c r="WJ70" s="34"/>
      <c r="WK70" s="34"/>
      <c r="WL70" s="34"/>
      <c r="WM70" s="34"/>
      <c r="WN70" s="34"/>
      <c r="WO70" s="34"/>
      <c r="WP70" s="34"/>
      <c r="WQ70" s="34"/>
      <c r="WR70" s="34"/>
      <c r="WS70" s="34"/>
      <c r="WT70" s="34"/>
      <c r="WU70" s="34"/>
      <c r="WV70" s="34"/>
      <c r="WW70" s="34"/>
      <c r="WX70" s="34"/>
      <c r="WY70" s="34"/>
      <c r="WZ70" s="34"/>
      <c r="XA70" s="34"/>
      <c r="XB70" s="34"/>
      <c r="XC70" s="34"/>
      <c r="XD70" s="34"/>
      <c r="XE70" s="34"/>
      <c r="XF70" s="34"/>
      <c r="XG70" s="34"/>
      <c r="XH70" s="34"/>
      <c r="XI70" s="34"/>
      <c r="XJ70" s="34"/>
      <c r="XK70" s="34"/>
      <c r="XL70" s="34"/>
      <c r="XM70" s="34"/>
      <c r="XN70" s="34"/>
      <c r="XO70" s="34"/>
      <c r="XP70" s="34"/>
      <c r="XQ70" s="34"/>
      <c r="XR70" s="34"/>
      <c r="XS70" s="34"/>
      <c r="XT70" s="34"/>
      <c r="XU70" s="34"/>
      <c r="XV70" s="34"/>
      <c r="XW70" s="34"/>
      <c r="XX70" s="34"/>
      <c r="XY70" s="34"/>
      <c r="XZ70" s="34"/>
      <c r="YA70" s="34"/>
      <c r="YB70" s="34"/>
      <c r="YC70" s="34"/>
      <c r="YD70" s="34"/>
      <c r="YE70" s="34"/>
      <c r="YF70" s="34"/>
      <c r="YG70" s="34"/>
      <c r="YH70" s="34"/>
      <c r="YI70" s="34"/>
      <c r="YJ70" s="34"/>
      <c r="YK70" s="34"/>
      <c r="YL70" s="34"/>
      <c r="YM70" s="34"/>
      <c r="YN70" s="34"/>
      <c r="YO70" s="34"/>
      <c r="YP70" s="34"/>
      <c r="YQ70" s="34"/>
      <c r="YR70" s="34"/>
      <c r="YS70" s="34"/>
      <c r="YT70" s="34"/>
      <c r="YU70" s="34"/>
      <c r="YV70" s="34"/>
      <c r="YW70" s="34"/>
      <c r="YX70" s="34"/>
      <c r="YY70" s="34"/>
      <c r="YZ70" s="34"/>
      <c r="ZA70" s="34"/>
      <c r="ZB70" s="34"/>
      <c r="ZC70" s="34"/>
      <c r="ZD70" s="34"/>
      <c r="ZE70" s="34"/>
      <c r="ZF70" s="34"/>
      <c r="ZG70" s="34"/>
      <c r="ZH70" s="34"/>
      <c r="ZI70" s="34"/>
      <c r="ZJ70" s="34"/>
      <c r="ZK70" s="34"/>
      <c r="ZL70" s="34"/>
      <c r="ZM70" s="34"/>
      <c r="ZN70" s="34"/>
      <c r="ZO70" s="34"/>
      <c r="ZP70" s="34"/>
      <c r="ZQ70" s="34"/>
      <c r="ZR70" s="34"/>
      <c r="ZS70" s="34"/>
      <c r="ZT70" s="34"/>
      <c r="ZU70" s="34"/>
      <c r="ZV70" s="34"/>
      <c r="ZW70" s="34"/>
      <c r="ZX70" s="34"/>
      <c r="ZY70" s="34"/>
      <c r="ZZ70" s="34"/>
      <c r="AAA70" s="34"/>
      <c r="AAB70" s="34"/>
      <c r="AAC70" s="34"/>
      <c r="AAD70" s="34"/>
      <c r="AAE70" s="34"/>
      <c r="AAF70" s="34"/>
      <c r="AAG70" s="34"/>
      <c r="AAH70" s="34"/>
      <c r="AAI70" s="34"/>
      <c r="AAJ70" s="34"/>
      <c r="AAK70" s="34"/>
      <c r="AAL70" s="34"/>
      <c r="AAM70" s="34"/>
      <c r="AAN70" s="34"/>
      <c r="AAO70" s="34"/>
      <c r="AAP70" s="34"/>
      <c r="AAQ70" s="34"/>
      <c r="AAR70" s="34"/>
      <c r="AAS70" s="34"/>
      <c r="AAT70" s="34"/>
      <c r="AAU70" s="34"/>
      <c r="AAV70" s="34"/>
      <c r="AAW70" s="34"/>
      <c r="AAX70" s="34"/>
      <c r="AAY70" s="34"/>
      <c r="AAZ70" s="34"/>
      <c r="ABA70" s="34"/>
      <c r="ABB70" s="34"/>
      <c r="ABC70" s="34"/>
      <c r="ABD70" s="34"/>
      <c r="ABE70" s="34"/>
      <c r="ABF70" s="34"/>
      <c r="ABG70" s="34"/>
      <c r="ABH70" s="34"/>
      <c r="ABI70" s="34"/>
      <c r="ABJ70" s="34"/>
      <c r="ABK70" s="34"/>
      <c r="ABL70" s="34"/>
      <c r="ABM70" s="34"/>
      <c r="ABN70" s="34"/>
      <c r="ABO70" s="34"/>
      <c r="ABP70" s="34"/>
      <c r="ABQ70" s="34"/>
      <c r="ABR70" s="34"/>
      <c r="ABS70" s="34"/>
      <c r="ABT70" s="34"/>
      <c r="ABU70" s="34"/>
      <c r="ABV70" s="34"/>
      <c r="ABW70" s="34"/>
      <c r="ABX70" s="34"/>
      <c r="ABY70" s="34"/>
      <c r="ABZ70" s="34"/>
      <c r="ACA70" s="34"/>
      <c r="ACB70" s="34"/>
      <c r="ACC70" s="34"/>
      <c r="ACD70" s="34"/>
      <c r="ACE70" s="34"/>
      <c r="ACF70" s="34"/>
      <c r="ACG70" s="34"/>
      <c r="ACH70" s="34"/>
      <c r="ACI70" s="34"/>
      <c r="ACJ70" s="34"/>
      <c r="ACK70" s="34"/>
      <c r="ACL70" s="34"/>
      <c r="ACM70" s="34"/>
      <c r="ACN70" s="34"/>
      <c r="ACO70" s="34"/>
      <c r="ACP70" s="34"/>
      <c r="ACQ70" s="34"/>
      <c r="ACR70" s="34"/>
      <c r="ACS70" s="34"/>
      <c r="ACT70" s="34"/>
      <c r="ACU70" s="34"/>
      <c r="ACV70" s="34"/>
      <c r="ACW70" s="34"/>
      <c r="ACX70" s="34"/>
      <c r="ACY70" s="34"/>
      <c r="ACZ70" s="34"/>
      <c r="ADA70" s="34"/>
      <c r="ADB70" s="34"/>
      <c r="ADC70" s="34"/>
      <c r="ADD70" s="34"/>
      <c r="ADE70" s="34"/>
      <c r="ADF70" s="34"/>
      <c r="ADG70" s="34"/>
      <c r="ADH70" s="34"/>
      <c r="ADI70" s="34"/>
      <c r="ADJ70" s="34"/>
      <c r="ADK70" s="34"/>
      <c r="ADL70" s="34"/>
      <c r="ADM70" s="34"/>
      <c r="ADN70" s="34"/>
      <c r="ADO70" s="34"/>
      <c r="ADP70" s="34"/>
      <c r="ADQ70" s="34"/>
      <c r="ADR70" s="34"/>
      <c r="ADS70" s="34"/>
      <c r="ADT70" s="34"/>
      <c r="ADU70" s="34"/>
      <c r="ADV70" s="34"/>
      <c r="ADW70" s="34"/>
      <c r="ADX70" s="34"/>
      <c r="ADY70" s="34"/>
      <c r="ADZ70" s="34"/>
      <c r="AEA70" s="34"/>
      <c r="AEB70" s="34"/>
      <c r="AEC70" s="34"/>
      <c r="AED70" s="34"/>
      <c r="AEE70" s="34"/>
      <c r="AEF70" s="34"/>
      <c r="AEG70" s="34"/>
      <c r="AEH70" s="34"/>
      <c r="AEI70" s="34"/>
      <c r="AEJ70" s="34"/>
      <c r="AEK70" s="34"/>
      <c r="AEL70" s="34"/>
      <c r="AEM70" s="34"/>
      <c r="AEN70" s="34"/>
      <c r="AEO70" s="34"/>
      <c r="AEP70" s="34"/>
      <c r="AEQ70" s="34"/>
      <c r="AER70" s="34"/>
      <c r="AES70" s="34"/>
      <c r="AET70" s="34"/>
      <c r="AEU70" s="34"/>
      <c r="AEV70" s="34"/>
      <c r="AEW70" s="34"/>
      <c r="AEX70" s="34"/>
      <c r="AEY70" s="34"/>
      <c r="AEZ70" s="34"/>
      <c r="AFA70" s="34"/>
      <c r="AFB70" s="34"/>
      <c r="AFC70" s="34"/>
      <c r="AFD70" s="34"/>
      <c r="AFE70" s="34"/>
      <c r="AFF70" s="34"/>
      <c r="AFG70" s="34"/>
      <c r="AFH70" s="34"/>
      <c r="AFI70" s="34"/>
      <c r="AFJ70" s="34"/>
      <c r="AFK70" s="34"/>
      <c r="AFL70" s="34"/>
      <c r="AFM70" s="34"/>
      <c r="AFN70" s="34"/>
      <c r="AFO70" s="34"/>
      <c r="AFP70" s="34"/>
      <c r="AFQ70" s="34"/>
      <c r="AFR70" s="34"/>
      <c r="AFS70" s="34"/>
      <c r="AFT70" s="34"/>
      <c r="AFU70" s="34"/>
      <c r="AFV70" s="34"/>
      <c r="AFW70" s="34"/>
      <c r="AFX70" s="34"/>
      <c r="AFY70" s="34"/>
      <c r="AFZ70" s="34"/>
      <c r="AGA70" s="34"/>
      <c r="AGB70" s="34"/>
      <c r="AGC70" s="34"/>
      <c r="AGD70" s="34"/>
      <c r="AGE70" s="34"/>
      <c r="AGF70" s="34"/>
      <c r="AGG70" s="34"/>
      <c r="AGH70" s="34"/>
      <c r="AGI70" s="34"/>
      <c r="AGJ70" s="34"/>
      <c r="AGK70" s="34"/>
      <c r="AGL70" s="34"/>
      <c r="AGM70" s="34"/>
      <c r="AGN70" s="34"/>
      <c r="AGO70" s="34"/>
      <c r="AGP70" s="34"/>
      <c r="AGQ70" s="34"/>
      <c r="AGR70" s="34"/>
      <c r="AGS70" s="34"/>
      <c r="AGT70" s="34"/>
      <c r="AGU70" s="34"/>
      <c r="AGV70" s="34"/>
      <c r="AGW70" s="34"/>
      <c r="AGX70" s="34"/>
      <c r="AGY70" s="34"/>
      <c r="AGZ70" s="34"/>
      <c r="AHA70" s="34"/>
      <c r="AHB70" s="34"/>
      <c r="AHC70" s="34"/>
      <c r="AHD70" s="34"/>
      <c r="AHE70" s="34"/>
      <c r="AHF70" s="34"/>
      <c r="AHG70" s="34"/>
      <c r="AHH70" s="34"/>
      <c r="AHI70" s="34"/>
      <c r="AHJ70" s="34"/>
      <c r="AHK70" s="34"/>
      <c r="AHL70" s="34"/>
      <c r="AHM70" s="34"/>
      <c r="AHN70" s="34"/>
      <c r="AHO70" s="34"/>
      <c r="AHP70" s="34"/>
      <c r="AHQ70" s="34"/>
      <c r="AHR70" s="34"/>
      <c r="AHS70" s="34"/>
      <c r="AHT70" s="34"/>
      <c r="AHU70" s="34"/>
      <c r="AHV70" s="34"/>
      <c r="AHW70" s="34"/>
      <c r="AHX70" s="34"/>
      <c r="AHY70" s="34"/>
      <c r="AHZ70" s="34"/>
      <c r="AIA70" s="34"/>
      <c r="AIB70" s="34"/>
      <c r="AIC70" s="34"/>
      <c r="AID70" s="34"/>
      <c r="AIE70" s="34"/>
      <c r="AIF70" s="34"/>
      <c r="AIG70" s="34"/>
      <c r="AIH70" s="34"/>
      <c r="AII70" s="34"/>
      <c r="AIJ70" s="34"/>
      <c r="AIK70" s="34"/>
      <c r="AIL70" s="34"/>
      <c r="AIM70" s="34"/>
      <c r="AIN70" s="34"/>
      <c r="AIO70" s="34"/>
      <c r="AIP70" s="34"/>
      <c r="AIQ70" s="34"/>
      <c r="AIR70" s="34"/>
      <c r="AIS70" s="34"/>
      <c r="AIT70" s="34"/>
      <c r="AIU70" s="34"/>
      <c r="AIV70" s="34"/>
      <c r="AIW70" s="34"/>
      <c r="AIX70" s="34"/>
      <c r="AIY70" s="34"/>
      <c r="AIZ70" s="34"/>
      <c r="AJA70" s="34"/>
      <c r="AJB70" s="34"/>
      <c r="AJC70" s="34"/>
      <c r="AJD70" s="34"/>
      <c r="AJE70" s="34"/>
      <c r="AJF70" s="34"/>
      <c r="AJG70" s="34"/>
      <c r="AJH70" s="34"/>
      <c r="AJI70" s="34"/>
      <c r="AJJ70" s="34"/>
      <c r="AJK70" s="34"/>
      <c r="AJL70" s="34"/>
      <c r="AJM70" s="34"/>
      <c r="AJN70" s="34"/>
      <c r="AJO70" s="34"/>
      <c r="AJP70" s="34"/>
      <c r="AJQ70" s="34"/>
      <c r="AJR70" s="34"/>
      <c r="AJS70" s="34"/>
      <c r="AJT70" s="34"/>
      <c r="AJU70" s="34"/>
      <c r="AJV70" s="34"/>
      <c r="AJW70" s="34"/>
      <c r="AJX70" s="34"/>
      <c r="AJY70" s="34"/>
      <c r="AJZ70" s="34"/>
      <c r="AKA70" s="34"/>
      <c r="AKB70" s="34"/>
      <c r="AKC70" s="34"/>
      <c r="AKD70" s="34"/>
      <c r="AKE70" s="34"/>
      <c r="AKF70" s="34"/>
      <c r="AKG70" s="34"/>
      <c r="AKH70" s="34"/>
      <c r="AKI70" s="34"/>
      <c r="AKJ70" s="34"/>
      <c r="AKK70" s="34"/>
      <c r="AKL70" s="34"/>
      <c r="AKM70" s="34"/>
      <c r="AKN70" s="34"/>
      <c r="AKO70" s="34"/>
      <c r="AKP70" s="34"/>
      <c r="AKQ70" s="34"/>
      <c r="AKR70" s="34"/>
      <c r="AKS70" s="34"/>
      <c r="AKT70" s="34"/>
      <c r="AKU70" s="34"/>
      <c r="AKV70" s="34"/>
      <c r="AKW70" s="34"/>
      <c r="AKX70" s="34"/>
      <c r="AKY70" s="34"/>
      <c r="AKZ70" s="34"/>
      <c r="ALA70" s="34"/>
      <c r="ALB70" s="34"/>
      <c r="ALC70" s="34"/>
      <c r="ALD70" s="34"/>
      <c r="ALE70" s="34"/>
      <c r="ALF70" s="34"/>
      <c r="ALG70" s="34"/>
      <c r="ALH70" s="34"/>
      <c r="ALI70" s="34"/>
      <c r="ALJ70" s="34"/>
      <c r="ALK70" s="34"/>
      <c r="ALL70" s="34"/>
      <c r="ALM70" s="34"/>
      <c r="ALN70" s="34"/>
      <c r="ALO70" s="34"/>
      <c r="ALP70" s="34"/>
      <c r="ALQ70" s="34"/>
      <c r="ALR70" s="34"/>
      <c r="ALS70" s="34"/>
      <c r="ALT70" s="34"/>
      <c r="ALU70" s="34"/>
      <c r="ALV70" s="34"/>
      <c r="ALW70" s="34"/>
      <c r="ALX70" s="34"/>
      <c r="ALY70" s="34"/>
      <c r="ALZ70" s="34"/>
      <c r="AMA70" s="34"/>
      <c r="AMB70" s="34"/>
      <c r="AMC70" s="34"/>
      <c r="AMD70" s="34"/>
      <c r="AME70" s="34"/>
      <c r="AMF70" s="34"/>
      <c r="AMG70" s="34"/>
      <c r="AMH70" s="34"/>
      <c r="AMI70" s="34"/>
      <c r="AMJ70" s="34"/>
    </row>
    <row r="71" spans="1:1024" s="60" customFormat="1" ht="39.75" customHeight="1">
      <c r="A71" s="56" t="s">
        <v>71</v>
      </c>
      <c r="B71" s="56" t="s">
        <v>72</v>
      </c>
      <c r="C71" s="321"/>
      <c r="D71" s="58"/>
      <c r="E71" s="58"/>
      <c r="F71" s="59"/>
      <c r="G71" s="57"/>
      <c r="H71" s="33"/>
      <c r="I71" s="33"/>
      <c r="J71" s="33"/>
      <c r="K71" s="33"/>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c r="BR71" s="34"/>
      <c r="BS71" s="34"/>
      <c r="BT71" s="34"/>
      <c r="BU71" s="34"/>
      <c r="BV71" s="34"/>
      <c r="BW71" s="34"/>
      <c r="BX71" s="34"/>
      <c r="BY71" s="34"/>
      <c r="BZ71" s="34"/>
      <c r="CA71" s="34"/>
      <c r="CB71" s="34"/>
      <c r="CC71" s="34"/>
      <c r="CD71" s="34"/>
      <c r="CE71" s="34"/>
      <c r="CF71" s="34"/>
      <c r="CG71" s="34"/>
      <c r="CH71" s="34"/>
      <c r="CI71" s="34"/>
      <c r="CJ71" s="34"/>
      <c r="CK71" s="34"/>
      <c r="CL71" s="34"/>
      <c r="CM71" s="34"/>
      <c r="CN71" s="34"/>
      <c r="CO71" s="34"/>
      <c r="CP71" s="34"/>
      <c r="CQ71" s="34"/>
      <c r="CR71" s="34"/>
      <c r="CS71" s="34"/>
      <c r="CT71" s="34"/>
      <c r="CU71" s="34"/>
      <c r="CV71" s="34"/>
      <c r="CW71" s="34"/>
      <c r="CX71" s="34"/>
      <c r="CY71" s="34"/>
      <c r="CZ71" s="34"/>
      <c r="DA71" s="34"/>
      <c r="DB71" s="34"/>
      <c r="DC71" s="34"/>
      <c r="DD71" s="34"/>
      <c r="DE71" s="34"/>
      <c r="DF71" s="34"/>
      <c r="DG71" s="34"/>
      <c r="DH71" s="34"/>
      <c r="DI71" s="34"/>
      <c r="DJ71" s="34"/>
      <c r="DK71" s="34"/>
      <c r="DL71" s="34"/>
      <c r="DM71" s="34"/>
      <c r="DN71" s="34"/>
      <c r="DO71" s="34"/>
      <c r="DP71" s="34"/>
      <c r="DQ71" s="34"/>
      <c r="DR71" s="34"/>
      <c r="DS71" s="34"/>
      <c r="DT71" s="34"/>
      <c r="DU71" s="34"/>
      <c r="DV71" s="34"/>
      <c r="DW71" s="34"/>
      <c r="DX71" s="34"/>
      <c r="DY71" s="34"/>
      <c r="DZ71" s="34"/>
      <c r="EA71" s="34"/>
      <c r="EB71" s="34"/>
      <c r="EC71" s="34"/>
      <c r="ED71" s="34"/>
      <c r="EE71" s="34"/>
      <c r="EF71" s="34"/>
      <c r="EG71" s="34"/>
      <c r="EH71" s="34"/>
      <c r="EI71" s="34"/>
      <c r="EJ71" s="34"/>
      <c r="EK71" s="34"/>
      <c r="EL71" s="34"/>
      <c r="EM71" s="34"/>
      <c r="EN71" s="34"/>
      <c r="EO71" s="34"/>
      <c r="EP71" s="34"/>
      <c r="EQ71" s="34"/>
      <c r="ER71" s="34"/>
      <c r="ES71" s="34"/>
      <c r="ET71" s="34"/>
      <c r="EU71" s="34"/>
      <c r="EV71" s="34"/>
      <c r="EW71" s="34"/>
      <c r="EX71" s="34"/>
      <c r="EY71" s="34"/>
      <c r="EZ71" s="34"/>
      <c r="FA71" s="34"/>
      <c r="FB71" s="34"/>
      <c r="FC71" s="34"/>
      <c r="FD71" s="34"/>
      <c r="FE71" s="34"/>
      <c r="FF71" s="34"/>
      <c r="FG71" s="34"/>
      <c r="FH71" s="34"/>
      <c r="FI71" s="34"/>
      <c r="FJ71" s="34"/>
      <c r="FK71" s="34"/>
      <c r="FL71" s="34"/>
      <c r="FM71" s="34"/>
      <c r="FN71" s="34"/>
      <c r="FO71" s="34"/>
      <c r="FP71" s="34"/>
      <c r="FQ71" s="34"/>
      <c r="FR71" s="34"/>
      <c r="FS71" s="34"/>
      <c r="FT71" s="34"/>
      <c r="FU71" s="34"/>
      <c r="FV71" s="34"/>
      <c r="FW71" s="34"/>
      <c r="FX71" s="34"/>
      <c r="FY71" s="34"/>
      <c r="FZ71" s="34"/>
      <c r="GA71" s="34"/>
      <c r="GB71" s="34"/>
      <c r="GC71" s="34"/>
      <c r="GD71" s="34"/>
      <c r="GE71" s="34"/>
      <c r="GF71" s="34"/>
      <c r="GG71" s="34"/>
      <c r="GH71" s="34"/>
      <c r="GI71" s="34"/>
      <c r="GJ71" s="34"/>
      <c r="GK71" s="34"/>
      <c r="GL71" s="34"/>
      <c r="GM71" s="34"/>
      <c r="GN71" s="34"/>
      <c r="GO71" s="34"/>
      <c r="GP71" s="34"/>
      <c r="GQ71" s="34"/>
      <c r="GR71" s="34"/>
      <c r="GS71" s="34"/>
      <c r="GT71" s="34"/>
      <c r="GU71" s="34"/>
      <c r="GV71" s="34"/>
      <c r="GW71" s="34"/>
      <c r="GX71" s="34"/>
      <c r="GY71" s="34"/>
      <c r="GZ71" s="34"/>
      <c r="HA71" s="34"/>
      <c r="HB71" s="34"/>
      <c r="HC71" s="34"/>
      <c r="HD71" s="34"/>
      <c r="HE71" s="34"/>
      <c r="HF71" s="34"/>
      <c r="HG71" s="34"/>
      <c r="HH71" s="34"/>
      <c r="HI71" s="34"/>
      <c r="HJ71" s="34"/>
      <c r="HK71" s="34"/>
      <c r="HL71" s="34"/>
      <c r="HM71" s="34"/>
      <c r="HN71" s="34"/>
      <c r="HO71" s="34"/>
      <c r="HP71" s="34"/>
      <c r="HQ71" s="34"/>
      <c r="HR71" s="34"/>
      <c r="HS71" s="34"/>
      <c r="HT71" s="34"/>
      <c r="HU71" s="34"/>
      <c r="HV71" s="34"/>
      <c r="HW71" s="34"/>
      <c r="HX71" s="34"/>
      <c r="HY71" s="34"/>
      <c r="HZ71" s="34"/>
      <c r="IA71" s="34"/>
      <c r="IB71" s="34"/>
      <c r="IC71" s="34"/>
      <c r="ID71" s="34"/>
      <c r="IE71" s="34"/>
      <c r="IF71" s="34"/>
      <c r="IG71" s="34"/>
      <c r="IH71" s="34"/>
      <c r="II71" s="34"/>
      <c r="IJ71" s="34"/>
      <c r="IK71" s="34"/>
      <c r="IL71" s="34"/>
      <c r="IM71" s="34"/>
      <c r="IN71" s="34"/>
      <c r="IO71" s="34"/>
      <c r="IP71" s="34"/>
      <c r="IQ71" s="34"/>
      <c r="IR71" s="34"/>
      <c r="IS71" s="34"/>
      <c r="IT71" s="34"/>
      <c r="IU71" s="34"/>
      <c r="IV71" s="34"/>
      <c r="IW71" s="34"/>
      <c r="IX71" s="34"/>
      <c r="IY71" s="34"/>
      <c r="IZ71" s="34"/>
      <c r="JA71" s="34"/>
      <c r="JB71" s="34"/>
      <c r="JC71" s="34"/>
      <c r="JD71" s="34"/>
      <c r="JE71" s="34"/>
      <c r="JF71" s="34"/>
      <c r="JG71" s="34"/>
      <c r="JH71" s="34"/>
      <c r="JI71" s="34"/>
      <c r="JJ71" s="34"/>
      <c r="JK71" s="34"/>
      <c r="JL71" s="34"/>
      <c r="JM71" s="34"/>
      <c r="JN71" s="34"/>
      <c r="JO71" s="34"/>
      <c r="JP71" s="34"/>
      <c r="JQ71" s="34"/>
      <c r="JR71" s="34"/>
      <c r="JS71" s="34"/>
      <c r="JT71" s="34"/>
      <c r="JU71" s="34"/>
      <c r="JV71" s="34"/>
      <c r="JW71" s="34"/>
      <c r="JX71" s="34"/>
      <c r="JY71" s="34"/>
      <c r="JZ71" s="34"/>
      <c r="KA71" s="34"/>
      <c r="KB71" s="34"/>
      <c r="KC71" s="34"/>
      <c r="KD71" s="34"/>
      <c r="KE71" s="34"/>
      <c r="KF71" s="34"/>
      <c r="KG71" s="34"/>
      <c r="KH71" s="34"/>
      <c r="KI71" s="34"/>
      <c r="KJ71" s="34"/>
      <c r="KK71" s="34"/>
      <c r="KL71" s="34"/>
      <c r="KM71" s="34"/>
      <c r="KN71" s="34"/>
      <c r="KO71" s="34"/>
      <c r="KP71" s="34"/>
      <c r="KQ71" s="34"/>
      <c r="KR71" s="34"/>
      <c r="KS71" s="34"/>
      <c r="KT71" s="34"/>
      <c r="KU71" s="34"/>
      <c r="KV71" s="34"/>
      <c r="KW71" s="34"/>
      <c r="KX71" s="34"/>
      <c r="KY71" s="34"/>
      <c r="KZ71" s="34"/>
      <c r="LA71" s="34"/>
      <c r="LB71" s="34"/>
      <c r="LC71" s="34"/>
      <c r="LD71" s="34"/>
      <c r="LE71" s="34"/>
      <c r="LF71" s="34"/>
      <c r="LG71" s="34"/>
      <c r="LH71" s="34"/>
      <c r="LI71" s="34"/>
      <c r="LJ71" s="34"/>
      <c r="LK71" s="34"/>
      <c r="LL71" s="34"/>
      <c r="LM71" s="34"/>
      <c r="LN71" s="34"/>
      <c r="LO71" s="34"/>
      <c r="LP71" s="34"/>
      <c r="LQ71" s="34"/>
      <c r="LR71" s="34"/>
      <c r="LS71" s="34"/>
      <c r="LT71" s="34"/>
      <c r="LU71" s="34"/>
      <c r="LV71" s="34"/>
      <c r="LW71" s="34"/>
      <c r="LX71" s="34"/>
      <c r="LY71" s="34"/>
      <c r="LZ71" s="34"/>
      <c r="MA71" s="34"/>
      <c r="MB71" s="34"/>
      <c r="MC71" s="34"/>
      <c r="MD71" s="34"/>
      <c r="ME71" s="34"/>
      <c r="MF71" s="34"/>
      <c r="MG71" s="34"/>
      <c r="MH71" s="34"/>
      <c r="MI71" s="34"/>
      <c r="MJ71" s="34"/>
      <c r="MK71" s="34"/>
      <c r="ML71" s="34"/>
      <c r="MM71" s="34"/>
      <c r="MN71" s="34"/>
      <c r="MO71" s="34"/>
      <c r="MP71" s="34"/>
      <c r="MQ71" s="34"/>
      <c r="MR71" s="34"/>
      <c r="MS71" s="34"/>
      <c r="MT71" s="34"/>
      <c r="MU71" s="34"/>
      <c r="MV71" s="34"/>
      <c r="MW71" s="34"/>
      <c r="MX71" s="34"/>
      <c r="MY71" s="34"/>
      <c r="MZ71" s="34"/>
      <c r="NA71" s="34"/>
      <c r="NB71" s="34"/>
      <c r="NC71" s="34"/>
      <c r="ND71" s="34"/>
      <c r="NE71" s="34"/>
      <c r="NF71" s="34"/>
      <c r="NG71" s="34"/>
      <c r="NH71" s="34"/>
      <c r="NI71" s="34"/>
      <c r="NJ71" s="34"/>
      <c r="NK71" s="34"/>
      <c r="NL71" s="34"/>
      <c r="NM71" s="34"/>
      <c r="NN71" s="34"/>
      <c r="NO71" s="34"/>
      <c r="NP71" s="34"/>
      <c r="NQ71" s="34"/>
      <c r="NR71" s="34"/>
      <c r="NS71" s="34"/>
      <c r="NT71" s="34"/>
      <c r="NU71" s="34"/>
      <c r="NV71" s="34"/>
      <c r="NW71" s="34"/>
      <c r="NX71" s="34"/>
      <c r="NY71" s="34"/>
      <c r="NZ71" s="34"/>
      <c r="OA71" s="34"/>
      <c r="OB71" s="34"/>
      <c r="OC71" s="34"/>
      <c r="OD71" s="34"/>
      <c r="OE71" s="34"/>
      <c r="OF71" s="34"/>
      <c r="OG71" s="34"/>
      <c r="OH71" s="34"/>
      <c r="OI71" s="34"/>
      <c r="OJ71" s="34"/>
      <c r="OK71" s="34"/>
      <c r="OL71" s="34"/>
      <c r="OM71" s="34"/>
      <c r="ON71" s="34"/>
      <c r="OO71" s="34"/>
      <c r="OP71" s="34"/>
      <c r="OQ71" s="34"/>
      <c r="OR71" s="34"/>
      <c r="OS71" s="34"/>
      <c r="OT71" s="34"/>
      <c r="OU71" s="34"/>
      <c r="OV71" s="34"/>
      <c r="OW71" s="34"/>
      <c r="OX71" s="34"/>
      <c r="OY71" s="34"/>
      <c r="OZ71" s="34"/>
      <c r="PA71" s="34"/>
      <c r="PB71" s="34"/>
      <c r="PC71" s="34"/>
      <c r="PD71" s="34"/>
      <c r="PE71" s="34"/>
      <c r="PF71" s="34"/>
      <c r="PG71" s="34"/>
      <c r="PH71" s="34"/>
      <c r="PI71" s="34"/>
      <c r="PJ71" s="34"/>
      <c r="PK71" s="34"/>
      <c r="PL71" s="34"/>
      <c r="PM71" s="34"/>
      <c r="PN71" s="34"/>
      <c r="PO71" s="34"/>
      <c r="PP71" s="34"/>
      <c r="PQ71" s="34"/>
      <c r="PR71" s="34"/>
      <c r="PS71" s="34"/>
      <c r="PT71" s="34"/>
      <c r="PU71" s="34"/>
      <c r="PV71" s="34"/>
      <c r="PW71" s="34"/>
      <c r="PX71" s="34"/>
      <c r="PY71" s="34"/>
      <c r="PZ71" s="34"/>
      <c r="QA71" s="34"/>
      <c r="QB71" s="34"/>
      <c r="QC71" s="34"/>
      <c r="QD71" s="34"/>
      <c r="QE71" s="34"/>
      <c r="QF71" s="34"/>
      <c r="QG71" s="34"/>
      <c r="QH71" s="34"/>
      <c r="QI71" s="34"/>
      <c r="QJ71" s="34"/>
      <c r="QK71" s="34"/>
      <c r="QL71" s="34"/>
      <c r="QM71" s="34"/>
      <c r="QN71" s="34"/>
      <c r="QO71" s="34"/>
      <c r="QP71" s="34"/>
      <c r="QQ71" s="34"/>
      <c r="QR71" s="34"/>
      <c r="QS71" s="34"/>
      <c r="QT71" s="34"/>
      <c r="QU71" s="34"/>
      <c r="QV71" s="34"/>
      <c r="QW71" s="34"/>
      <c r="QX71" s="34"/>
      <c r="QY71" s="34"/>
      <c r="QZ71" s="34"/>
      <c r="RA71" s="34"/>
      <c r="RB71" s="34"/>
      <c r="RC71" s="34"/>
      <c r="RD71" s="34"/>
      <c r="RE71" s="34"/>
      <c r="RF71" s="34"/>
      <c r="RG71" s="34"/>
      <c r="RH71" s="34"/>
      <c r="RI71" s="34"/>
      <c r="RJ71" s="34"/>
      <c r="RK71" s="34"/>
      <c r="RL71" s="34"/>
      <c r="RM71" s="34"/>
      <c r="RN71" s="34"/>
      <c r="RO71" s="34"/>
      <c r="RP71" s="34"/>
      <c r="RQ71" s="34"/>
      <c r="RR71" s="34"/>
      <c r="RS71" s="34"/>
      <c r="RT71" s="34"/>
      <c r="RU71" s="34"/>
      <c r="RV71" s="34"/>
      <c r="RW71" s="34"/>
      <c r="RX71" s="34"/>
      <c r="RY71" s="34"/>
      <c r="RZ71" s="34"/>
      <c r="SA71" s="34"/>
      <c r="SB71" s="34"/>
      <c r="SC71" s="34"/>
      <c r="SD71" s="34"/>
      <c r="SE71" s="34"/>
      <c r="SF71" s="34"/>
      <c r="SG71" s="34"/>
      <c r="SH71" s="34"/>
      <c r="SI71" s="34"/>
      <c r="SJ71" s="34"/>
      <c r="SK71" s="34"/>
      <c r="SL71" s="34"/>
      <c r="SM71" s="34"/>
      <c r="SN71" s="34"/>
      <c r="SO71" s="34"/>
      <c r="SP71" s="34"/>
      <c r="SQ71" s="34"/>
      <c r="SR71" s="34"/>
      <c r="SS71" s="34"/>
      <c r="ST71" s="34"/>
      <c r="SU71" s="34"/>
      <c r="SV71" s="34"/>
      <c r="SW71" s="34"/>
      <c r="SX71" s="34"/>
      <c r="SY71" s="34"/>
      <c r="SZ71" s="34"/>
      <c r="TA71" s="34"/>
      <c r="TB71" s="34"/>
      <c r="TC71" s="34"/>
      <c r="TD71" s="34"/>
      <c r="TE71" s="34"/>
      <c r="TF71" s="34"/>
      <c r="TG71" s="34"/>
      <c r="TH71" s="34"/>
      <c r="TI71" s="34"/>
      <c r="TJ71" s="34"/>
      <c r="TK71" s="34"/>
      <c r="TL71" s="34"/>
      <c r="TM71" s="34"/>
      <c r="TN71" s="34"/>
      <c r="TO71" s="34"/>
      <c r="TP71" s="34"/>
      <c r="TQ71" s="34"/>
      <c r="TR71" s="34"/>
      <c r="TS71" s="34"/>
      <c r="TT71" s="34"/>
      <c r="TU71" s="34"/>
      <c r="TV71" s="34"/>
      <c r="TW71" s="34"/>
      <c r="TX71" s="34"/>
      <c r="TY71" s="34"/>
      <c r="TZ71" s="34"/>
      <c r="UA71" s="34"/>
      <c r="UB71" s="34"/>
      <c r="UC71" s="34"/>
      <c r="UD71" s="34"/>
      <c r="UE71" s="34"/>
      <c r="UF71" s="34"/>
      <c r="UG71" s="34"/>
      <c r="UH71" s="34"/>
      <c r="UI71" s="34"/>
      <c r="UJ71" s="34"/>
      <c r="UK71" s="34"/>
      <c r="UL71" s="34"/>
      <c r="UM71" s="34"/>
      <c r="UN71" s="34"/>
      <c r="UO71" s="34"/>
      <c r="UP71" s="34"/>
      <c r="UQ71" s="34"/>
      <c r="UR71" s="34"/>
      <c r="US71" s="34"/>
      <c r="UT71" s="34"/>
      <c r="UU71" s="34"/>
      <c r="UV71" s="34"/>
      <c r="UW71" s="34"/>
      <c r="UX71" s="34"/>
      <c r="UY71" s="34"/>
      <c r="UZ71" s="34"/>
      <c r="VA71" s="34"/>
      <c r="VB71" s="34"/>
      <c r="VC71" s="34"/>
      <c r="VD71" s="34"/>
      <c r="VE71" s="34"/>
      <c r="VF71" s="34"/>
      <c r="VG71" s="34"/>
      <c r="VH71" s="34"/>
      <c r="VI71" s="34"/>
      <c r="VJ71" s="34"/>
      <c r="VK71" s="34"/>
      <c r="VL71" s="34"/>
      <c r="VM71" s="34"/>
      <c r="VN71" s="34"/>
      <c r="VO71" s="34"/>
      <c r="VP71" s="34"/>
      <c r="VQ71" s="34"/>
      <c r="VR71" s="34"/>
      <c r="VS71" s="34"/>
      <c r="VT71" s="34"/>
      <c r="VU71" s="34"/>
      <c r="VV71" s="34"/>
      <c r="VW71" s="34"/>
      <c r="VX71" s="34"/>
      <c r="VY71" s="34"/>
      <c r="VZ71" s="34"/>
      <c r="WA71" s="34"/>
      <c r="WB71" s="34"/>
      <c r="WC71" s="34"/>
      <c r="WD71" s="34"/>
      <c r="WE71" s="34"/>
      <c r="WF71" s="34"/>
      <c r="WG71" s="34"/>
      <c r="WH71" s="34"/>
      <c r="WI71" s="34"/>
      <c r="WJ71" s="34"/>
      <c r="WK71" s="34"/>
      <c r="WL71" s="34"/>
      <c r="WM71" s="34"/>
      <c r="WN71" s="34"/>
      <c r="WO71" s="34"/>
      <c r="WP71" s="34"/>
      <c r="WQ71" s="34"/>
      <c r="WR71" s="34"/>
      <c r="WS71" s="34"/>
      <c r="WT71" s="34"/>
      <c r="WU71" s="34"/>
      <c r="WV71" s="34"/>
      <c r="WW71" s="34"/>
      <c r="WX71" s="34"/>
      <c r="WY71" s="34"/>
      <c r="WZ71" s="34"/>
      <c r="XA71" s="34"/>
      <c r="XB71" s="34"/>
      <c r="XC71" s="34"/>
      <c r="XD71" s="34"/>
      <c r="XE71" s="34"/>
      <c r="XF71" s="34"/>
      <c r="XG71" s="34"/>
      <c r="XH71" s="34"/>
      <c r="XI71" s="34"/>
      <c r="XJ71" s="34"/>
      <c r="XK71" s="34"/>
      <c r="XL71" s="34"/>
      <c r="XM71" s="34"/>
      <c r="XN71" s="34"/>
      <c r="XO71" s="34"/>
      <c r="XP71" s="34"/>
      <c r="XQ71" s="34"/>
      <c r="XR71" s="34"/>
      <c r="XS71" s="34"/>
      <c r="XT71" s="34"/>
      <c r="XU71" s="34"/>
      <c r="XV71" s="34"/>
      <c r="XW71" s="34"/>
      <c r="XX71" s="34"/>
      <c r="XY71" s="34"/>
      <c r="XZ71" s="34"/>
      <c r="YA71" s="34"/>
      <c r="YB71" s="34"/>
      <c r="YC71" s="34"/>
      <c r="YD71" s="34"/>
      <c r="YE71" s="34"/>
      <c r="YF71" s="34"/>
      <c r="YG71" s="34"/>
      <c r="YH71" s="34"/>
      <c r="YI71" s="34"/>
      <c r="YJ71" s="34"/>
      <c r="YK71" s="34"/>
      <c r="YL71" s="34"/>
      <c r="YM71" s="34"/>
      <c r="YN71" s="34"/>
      <c r="YO71" s="34"/>
      <c r="YP71" s="34"/>
      <c r="YQ71" s="34"/>
      <c r="YR71" s="34"/>
      <c r="YS71" s="34"/>
      <c r="YT71" s="34"/>
      <c r="YU71" s="34"/>
      <c r="YV71" s="34"/>
      <c r="YW71" s="34"/>
      <c r="YX71" s="34"/>
      <c r="YY71" s="34"/>
      <c r="YZ71" s="34"/>
      <c r="ZA71" s="34"/>
      <c r="ZB71" s="34"/>
      <c r="ZC71" s="34"/>
      <c r="ZD71" s="34"/>
      <c r="ZE71" s="34"/>
      <c r="ZF71" s="34"/>
      <c r="ZG71" s="34"/>
      <c r="ZH71" s="34"/>
      <c r="ZI71" s="34"/>
      <c r="ZJ71" s="34"/>
      <c r="ZK71" s="34"/>
      <c r="ZL71" s="34"/>
      <c r="ZM71" s="34"/>
      <c r="ZN71" s="34"/>
      <c r="ZO71" s="34"/>
      <c r="ZP71" s="34"/>
      <c r="ZQ71" s="34"/>
      <c r="ZR71" s="34"/>
      <c r="ZS71" s="34"/>
      <c r="ZT71" s="34"/>
      <c r="ZU71" s="34"/>
      <c r="ZV71" s="34"/>
      <c r="ZW71" s="34"/>
      <c r="ZX71" s="34"/>
      <c r="ZY71" s="34"/>
      <c r="ZZ71" s="34"/>
      <c r="AAA71" s="34"/>
      <c r="AAB71" s="34"/>
      <c r="AAC71" s="34"/>
      <c r="AAD71" s="34"/>
      <c r="AAE71" s="34"/>
      <c r="AAF71" s="34"/>
      <c r="AAG71" s="34"/>
      <c r="AAH71" s="34"/>
      <c r="AAI71" s="34"/>
      <c r="AAJ71" s="34"/>
      <c r="AAK71" s="34"/>
      <c r="AAL71" s="34"/>
      <c r="AAM71" s="34"/>
      <c r="AAN71" s="34"/>
      <c r="AAO71" s="34"/>
      <c r="AAP71" s="34"/>
      <c r="AAQ71" s="34"/>
      <c r="AAR71" s="34"/>
      <c r="AAS71" s="34"/>
      <c r="AAT71" s="34"/>
      <c r="AAU71" s="34"/>
      <c r="AAV71" s="34"/>
      <c r="AAW71" s="34"/>
      <c r="AAX71" s="34"/>
      <c r="AAY71" s="34"/>
      <c r="AAZ71" s="34"/>
      <c r="ABA71" s="34"/>
      <c r="ABB71" s="34"/>
      <c r="ABC71" s="34"/>
      <c r="ABD71" s="34"/>
      <c r="ABE71" s="34"/>
      <c r="ABF71" s="34"/>
      <c r="ABG71" s="34"/>
      <c r="ABH71" s="34"/>
      <c r="ABI71" s="34"/>
      <c r="ABJ71" s="34"/>
      <c r="ABK71" s="34"/>
      <c r="ABL71" s="34"/>
      <c r="ABM71" s="34"/>
      <c r="ABN71" s="34"/>
      <c r="ABO71" s="34"/>
      <c r="ABP71" s="34"/>
      <c r="ABQ71" s="34"/>
      <c r="ABR71" s="34"/>
      <c r="ABS71" s="34"/>
      <c r="ABT71" s="34"/>
      <c r="ABU71" s="34"/>
      <c r="ABV71" s="34"/>
      <c r="ABW71" s="34"/>
      <c r="ABX71" s="34"/>
      <c r="ABY71" s="34"/>
      <c r="ABZ71" s="34"/>
      <c r="ACA71" s="34"/>
      <c r="ACB71" s="34"/>
      <c r="ACC71" s="34"/>
      <c r="ACD71" s="34"/>
      <c r="ACE71" s="34"/>
      <c r="ACF71" s="34"/>
      <c r="ACG71" s="34"/>
      <c r="ACH71" s="34"/>
      <c r="ACI71" s="34"/>
      <c r="ACJ71" s="34"/>
      <c r="ACK71" s="34"/>
      <c r="ACL71" s="34"/>
      <c r="ACM71" s="34"/>
      <c r="ACN71" s="34"/>
      <c r="ACO71" s="34"/>
      <c r="ACP71" s="34"/>
      <c r="ACQ71" s="34"/>
      <c r="ACR71" s="34"/>
      <c r="ACS71" s="34"/>
      <c r="ACT71" s="34"/>
      <c r="ACU71" s="34"/>
      <c r="ACV71" s="34"/>
      <c r="ACW71" s="34"/>
      <c r="ACX71" s="34"/>
      <c r="ACY71" s="34"/>
      <c r="ACZ71" s="34"/>
      <c r="ADA71" s="34"/>
      <c r="ADB71" s="34"/>
      <c r="ADC71" s="34"/>
      <c r="ADD71" s="34"/>
      <c r="ADE71" s="34"/>
      <c r="ADF71" s="34"/>
      <c r="ADG71" s="34"/>
      <c r="ADH71" s="34"/>
      <c r="ADI71" s="34"/>
      <c r="ADJ71" s="34"/>
      <c r="ADK71" s="34"/>
      <c r="ADL71" s="34"/>
      <c r="ADM71" s="34"/>
      <c r="ADN71" s="34"/>
      <c r="ADO71" s="34"/>
      <c r="ADP71" s="34"/>
      <c r="ADQ71" s="34"/>
      <c r="ADR71" s="34"/>
      <c r="ADS71" s="34"/>
      <c r="ADT71" s="34"/>
      <c r="ADU71" s="34"/>
      <c r="ADV71" s="34"/>
      <c r="ADW71" s="34"/>
      <c r="ADX71" s="34"/>
      <c r="ADY71" s="34"/>
      <c r="ADZ71" s="34"/>
      <c r="AEA71" s="34"/>
      <c r="AEB71" s="34"/>
      <c r="AEC71" s="34"/>
      <c r="AED71" s="34"/>
      <c r="AEE71" s="34"/>
      <c r="AEF71" s="34"/>
      <c r="AEG71" s="34"/>
      <c r="AEH71" s="34"/>
      <c r="AEI71" s="34"/>
      <c r="AEJ71" s="34"/>
      <c r="AEK71" s="34"/>
      <c r="AEL71" s="34"/>
      <c r="AEM71" s="34"/>
      <c r="AEN71" s="34"/>
      <c r="AEO71" s="34"/>
      <c r="AEP71" s="34"/>
      <c r="AEQ71" s="34"/>
      <c r="AER71" s="34"/>
      <c r="AES71" s="34"/>
      <c r="AET71" s="34"/>
      <c r="AEU71" s="34"/>
      <c r="AEV71" s="34"/>
      <c r="AEW71" s="34"/>
      <c r="AEX71" s="34"/>
      <c r="AEY71" s="34"/>
      <c r="AEZ71" s="34"/>
      <c r="AFA71" s="34"/>
      <c r="AFB71" s="34"/>
      <c r="AFC71" s="34"/>
      <c r="AFD71" s="34"/>
      <c r="AFE71" s="34"/>
      <c r="AFF71" s="34"/>
      <c r="AFG71" s="34"/>
      <c r="AFH71" s="34"/>
      <c r="AFI71" s="34"/>
      <c r="AFJ71" s="34"/>
      <c r="AFK71" s="34"/>
      <c r="AFL71" s="34"/>
      <c r="AFM71" s="34"/>
      <c r="AFN71" s="34"/>
      <c r="AFO71" s="34"/>
      <c r="AFP71" s="34"/>
      <c r="AFQ71" s="34"/>
      <c r="AFR71" s="34"/>
      <c r="AFS71" s="34"/>
      <c r="AFT71" s="34"/>
      <c r="AFU71" s="34"/>
      <c r="AFV71" s="34"/>
      <c r="AFW71" s="34"/>
      <c r="AFX71" s="34"/>
      <c r="AFY71" s="34"/>
      <c r="AFZ71" s="34"/>
      <c r="AGA71" s="34"/>
      <c r="AGB71" s="34"/>
      <c r="AGC71" s="34"/>
      <c r="AGD71" s="34"/>
      <c r="AGE71" s="34"/>
      <c r="AGF71" s="34"/>
      <c r="AGG71" s="34"/>
      <c r="AGH71" s="34"/>
      <c r="AGI71" s="34"/>
      <c r="AGJ71" s="34"/>
      <c r="AGK71" s="34"/>
      <c r="AGL71" s="34"/>
      <c r="AGM71" s="34"/>
      <c r="AGN71" s="34"/>
      <c r="AGO71" s="34"/>
      <c r="AGP71" s="34"/>
      <c r="AGQ71" s="34"/>
      <c r="AGR71" s="34"/>
      <c r="AGS71" s="34"/>
      <c r="AGT71" s="34"/>
      <c r="AGU71" s="34"/>
      <c r="AGV71" s="34"/>
      <c r="AGW71" s="34"/>
      <c r="AGX71" s="34"/>
      <c r="AGY71" s="34"/>
      <c r="AGZ71" s="34"/>
      <c r="AHA71" s="34"/>
      <c r="AHB71" s="34"/>
      <c r="AHC71" s="34"/>
      <c r="AHD71" s="34"/>
      <c r="AHE71" s="34"/>
      <c r="AHF71" s="34"/>
      <c r="AHG71" s="34"/>
      <c r="AHH71" s="34"/>
      <c r="AHI71" s="34"/>
      <c r="AHJ71" s="34"/>
      <c r="AHK71" s="34"/>
      <c r="AHL71" s="34"/>
      <c r="AHM71" s="34"/>
      <c r="AHN71" s="34"/>
      <c r="AHO71" s="34"/>
      <c r="AHP71" s="34"/>
      <c r="AHQ71" s="34"/>
      <c r="AHR71" s="34"/>
      <c r="AHS71" s="34"/>
      <c r="AHT71" s="34"/>
      <c r="AHU71" s="34"/>
      <c r="AHV71" s="34"/>
      <c r="AHW71" s="34"/>
      <c r="AHX71" s="34"/>
      <c r="AHY71" s="34"/>
      <c r="AHZ71" s="34"/>
      <c r="AIA71" s="34"/>
      <c r="AIB71" s="34"/>
      <c r="AIC71" s="34"/>
      <c r="AID71" s="34"/>
      <c r="AIE71" s="34"/>
      <c r="AIF71" s="34"/>
      <c r="AIG71" s="34"/>
      <c r="AIH71" s="34"/>
      <c r="AII71" s="34"/>
      <c r="AIJ71" s="34"/>
      <c r="AIK71" s="34"/>
      <c r="AIL71" s="34"/>
      <c r="AIM71" s="34"/>
      <c r="AIN71" s="34"/>
      <c r="AIO71" s="34"/>
      <c r="AIP71" s="34"/>
      <c r="AIQ71" s="34"/>
      <c r="AIR71" s="34"/>
      <c r="AIS71" s="34"/>
      <c r="AIT71" s="34"/>
      <c r="AIU71" s="34"/>
      <c r="AIV71" s="34"/>
      <c r="AIW71" s="34"/>
      <c r="AIX71" s="34"/>
      <c r="AIY71" s="34"/>
      <c r="AIZ71" s="34"/>
      <c r="AJA71" s="34"/>
      <c r="AJB71" s="34"/>
      <c r="AJC71" s="34"/>
      <c r="AJD71" s="34"/>
      <c r="AJE71" s="34"/>
      <c r="AJF71" s="34"/>
      <c r="AJG71" s="34"/>
      <c r="AJH71" s="34"/>
      <c r="AJI71" s="34"/>
      <c r="AJJ71" s="34"/>
      <c r="AJK71" s="34"/>
      <c r="AJL71" s="34"/>
      <c r="AJM71" s="34"/>
      <c r="AJN71" s="34"/>
      <c r="AJO71" s="34"/>
      <c r="AJP71" s="34"/>
      <c r="AJQ71" s="34"/>
      <c r="AJR71" s="34"/>
      <c r="AJS71" s="34"/>
      <c r="AJT71" s="34"/>
      <c r="AJU71" s="34"/>
      <c r="AJV71" s="34"/>
      <c r="AJW71" s="34"/>
      <c r="AJX71" s="34"/>
      <c r="AJY71" s="34"/>
      <c r="AJZ71" s="34"/>
      <c r="AKA71" s="34"/>
      <c r="AKB71" s="34"/>
      <c r="AKC71" s="34"/>
      <c r="AKD71" s="34"/>
      <c r="AKE71" s="34"/>
      <c r="AKF71" s="34"/>
      <c r="AKG71" s="34"/>
      <c r="AKH71" s="34"/>
      <c r="AKI71" s="34"/>
      <c r="AKJ71" s="34"/>
      <c r="AKK71" s="34"/>
      <c r="AKL71" s="34"/>
      <c r="AKM71" s="34"/>
      <c r="AKN71" s="34"/>
      <c r="AKO71" s="34"/>
      <c r="AKP71" s="34"/>
      <c r="AKQ71" s="34"/>
      <c r="AKR71" s="34"/>
      <c r="AKS71" s="34"/>
      <c r="AKT71" s="34"/>
      <c r="AKU71" s="34"/>
      <c r="AKV71" s="34"/>
      <c r="AKW71" s="34"/>
      <c r="AKX71" s="34"/>
      <c r="AKY71" s="34"/>
      <c r="AKZ71" s="34"/>
      <c r="ALA71" s="34"/>
      <c r="ALB71" s="34"/>
      <c r="ALC71" s="34"/>
      <c r="ALD71" s="34"/>
      <c r="ALE71" s="34"/>
      <c r="ALF71" s="34"/>
      <c r="ALG71" s="34"/>
      <c r="ALH71" s="34"/>
      <c r="ALI71" s="34"/>
      <c r="ALJ71" s="34"/>
      <c r="ALK71" s="34"/>
      <c r="ALL71" s="34"/>
      <c r="ALM71" s="34"/>
      <c r="ALN71" s="34"/>
      <c r="ALO71" s="34"/>
      <c r="ALP71" s="34"/>
      <c r="ALQ71" s="34"/>
      <c r="ALR71" s="34"/>
      <c r="ALS71" s="34"/>
      <c r="ALT71" s="34"/>
      <c r="ALU71" s="34"/>
      <c r="ALV71" s="34"/>
      <c r="ALW71" s="34"/>
      <c r="ALX71" s="34"/>
      <c r="ALY71" s="34"/>
      <c r="ALZ71" s="34"/>
      <c r="AMA71" s="34"/>
      <c r="AMB71" s="34"/>
      <c r="AMC71" s="34"/>
      <c r="AMD71" s="34"/>
      <c r="AME71" s="34"/>
      <c r="AMF71" s="34"/>
      <c r="AMG71" s="34"/>
      <c r="AMH71" s="34"/>
      <c r="AMI71" s="34"/>
      <c r="AMJ71" s="34"/>
    </row>
    <row r="72" spans="1:1024" s="60" customFormat="1" ht="48.75" customHeight="1">
      <c r="A72" s="62" t="s">
        <v>73</v>
      </c>
      <c r="B72" s="56" t="s">
        <v>74</v>
      </c>
      <c r="C72" s="321"/>
      <c r="D72" s="58"/>
      <c r="E72" s="58"/>
      <c r="F72" s="59"/>
      <c r="G72" s="57"/>
      <c r="H72" s="33"/>
      <c r="I72" s="33"/>
      <c r="J72" s="33"/>
      <c r="K72" s="33"/>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4"/>
      <c r="BZ72" s="34"/>
      <c r="CA72" s="34"/>
      <c r="CB72" s="34"/>
      <c r="CC72" s="34"/>
      <c r="CD72" s="34"/>
      <c r="CE72" s="34"/>
      <c r="CF72" s="34"/>
      <c r="CG72" s="34"/>
      <c r="CH72" s="34"/>
      <c r="CI72" s="34"/>
      <c r="CJ72" s="34"/>
      <c r="CK72" s="34"/>
      <c r="CL72" s="34"/>
      <c r="CM72" s="34"/>
      <c r="CN72" s="34"/>
      <c r="CO72" s="34"/>
      <c r="CP72" s="34"/>
      <c r="CQ72" s="34"/>
      <c r="CR72" s="34"/>
      <c r="CS72" s="34"/>
      <c r="CT72" s="34"/>
      <c r="CU72" s="34"/>
      <c r="CV72" s="34"/>
      <c r="CW72" s="34"/>
      <c r="CX72" s="34"/>
      <c r="CY72" s="34"/>
      <c r="CZ72" s="34"/>
      <c r="DA72" s="34"/>
      <c r="DB72" s="34"/>
      <c r="DC72" s="34"/>
      <c r="DD72" s="34"/>
      <c r="DE72" s="34"/>
      <c r="DF72" s="34"/>
      <c r="DG72" s="34"/>
      <c r="DH72" s="34"/>
      <c r="DI72" s="34"/>
      <c r="DJ72" s="34"/>
      <c r="DK72" s="34"/>
      <c r="DL72" s="34"/>
      <c r="DM72" s="34"/>
      <c r="DN72" s="34"/>
      <c r="DO72" s="34"/>
      <c r="DP72" s="34"/>
      <c r="DQ72" s="34"/>
      <c r="DR72" s="34"/>
      <c r="DS72" s="34"/>
      <c r="DT72" s="34"/>
      <c r="DU72" s="34"/>
      <c r="DV72" s="34"/>
      <c r="DW72" s="34"/>
      <c r="DX72" s="34"/>
      <c r="DY72" s="34"/>
      <c r="DZ72" s="34"/>
      <c r="EA72" s="34"/>
      <c r="EB72" s="34"/>
      <c r="EC72" s="34"/>
      <c r="ED72" s="34"/>
      <c r="EE72" s="34"/>
      <c r="EF72" s="34"/>
      <c r="EG72" s="34"/>
      <c r="EH72" s="34"/>
      <c r="EI72" s="34"/>
      <c r="EJ72" s="34"/>
      <c r="EK72" s="34"/>
      <c r="EL72" s="34"/>
      <c r="EM72" s="34"/>
      <c r="EN72" s="34"/>
      <c r="EO72" s="34"/>
      <c r="EP72" s="34"/>
      <c r="EQ72" s="34"/>
      <c r="ER72" s="34"/>
      <c r="ES72" s="34"/>
      <c r="ET72" s="34"/>
      <c r="EU72" s="34"/>
      <c r="EV72" s="34"/>
      <c r="EW72" s="34"/>
      <c r="EX72" s="34"/>
      <c r="EY72" s="34"/>
      <c r="EZ72" s="34"/>
      <c r="FA72" s="34"/>
      <c r="FB72" s="34"/>
      <c r="FC72" s="34"/>
      <c r="FD72" s="34"/>
      <c r="FE72" s="34"/>
      <c r="FF72" s="34"/>
      <c r="FG72" s="34"/>
      <c r="FH72" s="34"/>
      <c r="FI72" s="34"/>
      <c r="FJ72" s="34"/>
      <c r="FK72" s="34"/>
      <c r="FL72" s="34"/>
      <c r="FM72" s="34"/>
      <c r="FN72" s="34"/>
      <c r="FO72" s="34"/>
      <c r="FP72" s="34"/>
      <c r="FQ72" s="34"/>
      <c r="FR72" s="34"/>
      <c r="FS72" s="34"/>
      <c r="FT72" s="34"/>
      <c r="FU72" s="34"/>
      <c r="FV72" s="34"/>
      <c r="FW72" s="34"/>
      <c r="FX72" s="34"/>
      <c r="FY72" s="34"/>
      <c r="FZ72" s="34"/>
      <c r="GA72" s="34"/>
      <c r="GB72" s="34"/>
      <c r="GC72" s="34"/>
      <c r="GD72" s="34"/>
      <c r="GE72" s="34"/>
      <c r="GF72" s="34"/>
      <c r="GG72" s="34"/>
      <c r="GH72" s="34"/>
      <c r="GI72" s="34"/>
      <c r="GJ72" s="34"/>
      <c r="GK72" s="34"/>
      <c r="GL72" s="34"/>
      <c r="GM72" s="34"/>
      <c r="GN72" s="34"/>
      <c r="GO72" s="34"/>
      <c r="GP72" s="34"/>
      <c r="GQ72" s="34"/>
      <c r="GR72" s="34"/>
      <c r="GS72" s="34"/>
      <c r="GT72" s="34"/>
      <c r="GU72" s="34"/>
      <c r="GV72" s="34"/>
      <c r="GW72" s="34"/>
      <c r="GX72" s="34"/>
      <c r="GY72" s="34"/>
      <c r="GZ72" s="34"/>
      <c r="HA72" s="34"/>
      <c r="HB72" s="34"/>
      <c r="HC72" s="34"/>
      <c r="HD72" s="34"/>
      <c r="HE72" s="34"/>
      <c r="HF72" s="34"/>
      <c r="HG72" s="34"/>
      <c r="HH72" s="34"/>
      <c r="HI72" s="34"/>
      <c r="HJ72" s="34"/>
      <c r="HK72" s="34"/>
      <c r="HL72" s="34"/>
      <c r="HM72" s="34"/>
      <c r="HN72" s="34"/>
      <c r="HO72" s="34"/>
      <c r="HP72" s="34"/>
      <c r="HQ72" s="34"/>
      <c r="HR72" s="34"/>
      <c r="HS72" s="34"/>
      <c r="HT72" s="34"/>
      <c r="HU72" s="34"/>
      <c r="HV72" s="34"/>
      <c r="HW72" s="34"/>
      <c r="HX72" s="34"/>
      <c r="HY72" s="34"/>
      <c r="HZ72" s="34"/>
      <c r="IA72" s="34"/>
      <c r="IB72" s="34"/>
      <c r="IC72" s="34"/>
      <c r="ID72" s="34"/>
      <c r="IE72" s="34"/>
      <c r="IF72" s="34"/>
      <c r="IG72" s="34"/>
      <c r="IH72" s="34"/>
      <c r="II72" s="34"/>
      <c r="IJ72" s="34"/>
      <c r="IK72" s="34"/>
      <c r="IL72" s="34"/>
      <c r="IM72" s="34"/>
      <c r="IN72" s="34"/>
      <c r="IO72" s="34"/>
      <c r="IP72" s="34"/>
      <c r="IQ72" s="34"/>
      <c r="IR72" s="34"/>
      <c r="IS72" s="34"/>
      <c r="IT72" s="34"/>
      <c r="IU72" s="34"/>
      <c r="IV72" s="34"/>
      <c r="IW72" s="34"/>
      <c r="IX72" s="34"/>
      <c r="IY72" s="34"/>
      <c r="IZ72" s="34"/>
      <c r="JA72" s="34"/>
      <c r="JB72" s="34"/>
      <c r="JC72" s="34"/>
      <c r="JD72" s="34"/>
      <c r="JE72" s="34"/>
      <c r="JF72" s="34"/>
      <c r="JG72" s="34"/>
      <c r="JH72" s="34"/>
      <c r="JI72" s="34"/>
      <c r="JJ72" s="34"/>
      <c r="JK72" s="34"/>
      <c r="JL72" s="34"/>
      <c r="JM72" s="34"/>
      <c r="JN72" s="34"/>
      <c r="JO72" s="34"/>
      <c r="JP72" s="34"/>
      <c r="JQ72" s="34"/>
      <c r="JR72" s="34"/>
      <c r="JS72" s="34"/>
      <c r="JT72" s="34"/>
      <c r="JU72" s="34"/>
      <c r="JV72" s="34"/>
      <c r="JW72" s="34"/>
      <c r="JX72" s="34"/>
      <c r="JY72" s="34"/>
      <c r="JZ72" s="34"/>
      <c r="KA72" s="34"/>
      <c r="KB72" s="34"/>
      <c r="KC72" s="34"/>
      <c r="KD72" s="34"/>
      <c r="KE72" s="34"/>
      <c r="KF72" s="34"/>
      <c r="KG72" s="34"/>
      <c r="KH72" s="34"/>
      <c r="KI72" s="34"/>
      <c r="KJ72" s="34"/>
      <c r="KK72" s="34"/>
      <c r="KL72" s="34"/>
      <c r="KM72" s="34"/>
      <c r="KN72" s="34"/>
      <c r="KO72" s="34"/>
      <c r="KP72" s="34"/>
      <c r="KQ72" s="34"/>
      <c r="KR72" s="34"/>
      <c r="KS72" s="34"/>
      <c r="KT72" s="34"/>
      <c r="KU72" s="34"/>
      <c r="KV72" s="34"/>
      <c r="KW72" s="34"/>
      <c r="KX72" s="34"/>
      <c r="KY72" s="34"/>
      <c r="KZ72" s="34"/>
      <c r="LA72" s="34"/>
      <c r="LB72" s="34"/>
      <c r="LC72" s="34"/>
      <c r="LD72" s="34"/>
      <c r="LE72" s="34"/>
      <c r="LF72" s="34"/>
      <c r="LG72" s="34"/>
      <c r="LH72" s="34"/>
      <c r="LI72" s="34"/>
      <c r="LJ72" s="34"/>
      <c r="LK72" s="34"/>
      <c r="LL72" s="34"/>
      <c r="LM72" s="34"/>
      <c r="LN72" s="34"/>
      <c r="LO72" s="34"/>
      <c r="LP72" s="34"/>
      <c r="LQ72" s="34"/>
      <c r="LR72" s="34"/>
      <c r="LS72" s="34"/>
      <c r="LT72" s="34"/>
      <c r="LU72" s="34"/>
      <c r="LV72" s="34"/>
      <c r="LW72" s="34"/>
      <c r="LX72" s="34"/>
      <c r="LY72" s="34"/>
      <c r="LZ72" s="34"/>
      <c r="MA72" s="34"/>
      <c r="MB72" s="34"/>
      <c r="MC72" s="34"/>
      <c r="MD72" s="34"/>
      <c r="ME72" s="34"/>
      <c r="MF72" s="34"/>
      <c r="MG72" s="34"/>
      <c r="MH72" s="34"/>
      <c r="MI72" s="34"/>
      <c r="MJ72" s="34"/>
      <c r="MK72" s="34"/>
      <c r="ML72" s="34"/>
      <c r="MM72" s="34"/>
      <c r="MN72" s="34"/>
      <c r="MO72" s="34"/>
      <c r="MP72" s="34"/>
      <c r="MQ72" s="34"/>
      <c r="MR72" s="34"/>
      <c r="MS72" s="34"/>
      <c r="MT72" s="34"/>
      <c r="MU72" s="34"/>
      <c r="MV72" s="34"/>
      <c r="MW72" s="34"/>
      <c r="MX72" s="34"/>
      <c r="MY72" s="34"/>
      <c r="MZ72" s="34"/>
      <c r="NA72" s="34"/>
      <c r="NB72" s="34"/>
      <c r="NC72" s="34"/>
      <c r="ND72" s="34"/>
      <c r="NE72" s="34"/>
      <c r="NF72" s="34"/>
      <c r="NG72" s="34"/>
      <c r="NH72" s="34"/>
      <c r="NI72" s="34"/>
      <c r="NJ72" s="34"/>
      <c r="NK72" s="34"/>
      <c r="NL72" s="34"/>
      <c r="NM72" s="34"/>
      <c r="NN72" s="34"/>
      <c r="NO72" s="34"/>
      <c r="NP72" s="34"/>
      <c r="NQ72" s="34"/>
      <c r="NR72" s="34"/>
      <c r="NS72" s="34"/>
      <c r="NT72" s="34"/>
      <c r="NU72" s="34"/>
      <c r="NV72" s="34"/>
      <c r="NW72" s="34"/>
      <c r="NX72" s="34"/>
      <c r="NY72" s="34"/>
      <c r="NZ72" s="34"/>
      <c r="OA72" s="34"/>
      <c r="OB72" s="34"/>
      <c r="OC72" s="34"/>
      <c r="OD72" s="34"/>
      <c r="OE72" s="34"/>
      <c r="OF72" s="34"/>
      <c r="OG72" s="34"/>
      <c r="OH72" s="34"/>
      <c r="OI72" s="34"/>
      <c r="OJ72" s="34"/>
      <c r="OK72" s="34"/>
      <c r="OL72" s="34"/>
      <c r="OM72" s="34"/>
      <c r="ON72" s="34"/>
      <c r="OO72" s="34"/>
      <c r="OP72" s="34"/>
      <c r="OQ72" s="34"/>
      <c r="OR72" s="34"/>
      <c r="OS72" s="34"/>
      <c r="OT72" s="34"/>
      <c r="OU72" s="34"/>
      <c r="OV72" s="34"/>
      <c r="OW72" s="34"/>
      <c r="OX72" s="34"/>
      <c r="OY72" s="34"/>
      <c r="OZ72" s="34"/>
      <c r="PA72" s="34"/>
      <c r="PB72" s="34"/>
      <c r="PC72" s="34"/>
      <c r="PD72" s="34"/>
      <c r="PE72" s="34"/>
      <c r="PF72" s="34"/>
      <c r="PG72" s="34"/>
      <c r="PH72" s="34"/>
      <c r="PI72" s="34"/>
      <c r="PJ72" s="34"/>
      <c r="PK72" s="34"/>
      <c r="PL72" s="34"/>
      <c r="PM72" s="34"/>
      <c r="PN72" s="34"/>
      <c r="PO72" s="34"/>
      <c r="PP72" s="34"/>
      <c r="PQ72" s="34"/>
      <c r="PR72" s="34"/>
      <c r="PS72" s="34"/>
      <c r="PT72" s="34"/>
      <c r="PU72" s="34"/>
      <c r="PV72" s="34"/>
      <c r="PW72" s="34"/>
      <c r="PX72" s="34"/>
      <c r="PY72" s="34"/>
      <c r="PZ72" s="34"/>
      <c r="QA72" s="34"/>
      <c r="QB72" s="34"/>
      <c r="QC72" s="34"/>
      <c r="QD72" s="34"/>
      <c r="QE72" s="34"/>
      <c r="QF72" s="34"/>
      <c r="QG72" s="34"/>
      <c r="QH72" s="34"/>
      <c r="QI72" s="34"/>
      <c r="QJ72" s="34"/>
      <c r="QK72" s="34"/>
      <c r="QL72" s="34"/>
      <c r="QM72" s="34"/>
      <c r="QN72" s="34"/>
      <c r="QO72" s="34"/>
      <c r="QP72" s="34"/>
      <c r="QQ72" s="34"/>
      <c r="QR72" s="34"/>
      <c r="QS72" s="34"/>
      <c r="QT72" s="34"/>
      <c r="QU72" s="34"/>
      <c r="QV72" s="34"/>
      <c r="QW72" s="34"/>
      <c r="QX72" s="34"/>
      <c r="QY72" s="34"/>
      <c r="QZ72" s="34"/>
      <c r="RA72" s="34"/>
      <c r="RB72" s="34"/>
      <c r="RC72" s="34"/>
      <c r="RD72" s="34"/>
      <c r="RE72" s="34"/>
      <c r="RF72" s="34"/>
      <c r="RG72" s="34"/>
      <c r="RH72" s="34"/>
      <c r="RI72" s="34"/>
      <c r="RJ72" s="34"/>
      <c r="RK72" s="34"/>
      <c r="RL72" s="34"/>
      <c r="RM72" s="34"/>
      <c r="RN72" s="34"/>
      <c r="RO72" s="34"/>
      <c r="RP72" s="34"/>
      <c r="RQ72" s="34"/>
      <c r="RR72" s="34"/>
      <c r="RS72" s="34"/>
      <c r="RT72" s="34"/>
      <c r="RU72" s="34"/>
      <c r="RV72" s="34"/>
      <c r="RW72" s="34"/>
      <c r="RX72" s="34"/>
      <c r="RY72" s="34"/>
      <c r="RZ72" s="34"/>
      <c r="SA72" s="34"/>
      <c r="SB72" s="34"/>
      <c r="SC72" s="34"/>
      <c r="SD72" s="34"/>
      <c r="SE72" s="34"/>
      <c r="SF72" s="34"/>
      <c r="SG72" s="34"/>
      <c r="SH72" s="34"/>
      <c r="SI72" s="34"/>
      <c r="SJ72" s="34"/>
      <c r="SK72" s="34"/>
      <c r="SL72" s="34"/>
      <c r="SM72" s="34"/>
      <c r="SN72" s="34"/>
      <c r="SO72" s="34"/>
      <c r="SP72" s="34"/>
      <c r="SQ72" s="34"/>
      <c r="SR72" s="34"/>
      <c r="SS72" s="34"/>
      <c r="ST72" s="34"/>
      <c r="SU72" s="34"/>
      <c r="SV72" s="34"/>
      <c r="SW72" s="34"/>
      <c r="SX72" s="34"/>
      <c r="SY72" s="34"/>
      <c r="SZ72" s="34"/>
      <c r="TA72" s="34"/>
      <c r="TB72" s="34"/>
      <c r="TC72" s="34"/>
      <c r="TD72" s="34"/>
      <c r="TE72" s="34"/>
      <c r="TF72" s="34"/>
      <c r="TG72" s="34"/>
      <c r="TH72" s="34"/>
      <c r="TI72" s="34"/>
      <c r="TJ72" s="34"/>
      <c r="TK72" s="34"/>
      <c r="TL72" s="34"/>
      <c r="TM72" s="34"/>
      <c r="TN72" s="34"/>
      <c r="TO72" s="34"/>
      <c r="TP72" s="34"/>
      <c r="TQ72" s="34"/>
      <c r="TR72" s="34"/>
      <c r="TS72" s="34"/>
      <c r="TT72" s="34"/>
      <c r="TU72" s="34"/>
      <c r="TV72" s="34"/>
      <c r="TW72" s="34"/>
      <c r="TX72" s="34"/>
      <c r="TY72" s="34"/>
      <c r="TZ72" s="34"/>
      <c r="UA72" s="34"/>
      <c r="UB72" s="34"/>
      <c r="UC72" s="34"/>
      <c r="UD72" s="34"/>
      <c r="UE72" s="34"/>
      <c r="UF72" s="34"/>
      <c r="UG72" s="34"/>
      <c r="UH72" s="34"/>
      <c r="UI72" s="34"/>
      <c r="UJ72" s="34"/>
      <c r="UK72" s="34"/>
      <c r="UL72" s="34"/>
      <c r="UM72" s="34"/>
      <c r="UN72" s="34"/>
      <c r="UO72" s="34"/>
      <c r="UP72" s="34"/>
      <c r="UQ72" s="34"/>
      <c r="UR72" s="34"/>
      <c r="US72" s="34"/>
      <c r="UT72" s="34"/>
      <c r="UU72" s="34"/>
      <c r="UV72" s="34"/>
      <c r="UW72" s="34"/>
      <c r="UX72" s="34"/>
      <c r="UY72" s="34"/>
      <c r="UZ72" s="34"/>
      <c r="VA72" s="34"/>
      <c r="VB72" s="34"/>
      <c r="VC72" s="34"/>
      <c r="VD72" s="34"/>
      <c r="VE72" s="34"/>
      <c r="VF72" s="34"/>
      <c r="VG72" s="34"/>
      <c r="VH72" s="34"/>
      <c r="VI72" s="34"/>
      <c r="VJ72" s="34"/>
      <c r="VK72" s="34"/>
      <c r="VL72" s="34"/>
      <c r="VM72" s="34"/>
      <c r="VN72" s="34"/>
      <c r="VO72" s="34"/>
      <c r="VP72" s="34"/>
      <c r="VQ72" s="34"/>
      <c r="VR72" s="34"/>
      <c r="VS72" s="34"/>
      <c r="VT72" s="34"/>
      <c r="VU72" s="34"/>
      <c r="VV72" s="34"/>
      <c r="VW72" s="34"/>
      <c r="VX72" s="34"/>
      <c r="VY72" s="34"/>
      <c r="VZ72" s="34"/>
      <c r="WA72" s="34"/>
      <c r="WB72" s="34"/>
      <c r="WC72" s="34"/>
      <c r="WD72" s="34"/>
      <c r="WE72" s="34"/>
      <c r="WF72" s="34"/>
      <c r="WG72" s="34"/>
      <c r="WH72" s="34"/>
      <c r="WI72" s="34"/>
      <c r="WJ72" s="34"/>
      <c r="WK72" s="34"/>
      <c r="WL72" s="34"/>
      <c r="WM72" s="34"/>
      <c r="WN72" s="34"/>
      <c r="WO72" s="34"/>
      <c r="WP72" s="34"/>
      <c r="WQ72" s="34"/>
      <c r="WR72" s="34"/>
      <c r="WS72" s="34"/>
      <c r="WT72" s="34"/>
      <c r="WU72" s="34"/>
      <c r="WV72" s="34"/>
      <c r="WW72" s="34"/>
      <c r="WX72" s="34"/>
      <c r="WY72" s="34"/>
      <c r="WZ72" s="34"/>
      <c r="XA72" s="34"/>
      <c r="XB72" s="34"/>
      <c r="XC72" s="34"/>
      <c r="XD72" s="34"/>
      <c r="XE72" s="34"/>
      <c r="XF72" s="34"/>
      <c r="XG72" s="34"/>
      <c r="XH72" s="34"/>
      <c r="XI72" s="34"/>
      <c r="XJ72" s="34"/>
      <c r="XK72" s="34"/>
      <c r="XL72" s="34"/>
      <c r="XM72" s="34"/>
      <c r="XN72" s="34"/>
      <c r="XO72" s="34"/>
      <c r="XP72" s="34"/>
      <c r="XQ72" s="34"/>
      <c r="XR72" s="34"/>
      <c r="XS72" s="34"/>
      <c r="XT72" s="34"/>
      <c r="XU72" s="34"/>
      <c r="XV72" s="34"/>
      <c r="XW72" s="34"/>
      <c r="XX72" s="34"/>
      <c r="XY72" s="34"/>
      <c r="XZ72" s="34"/>
      <c r="YA72" s="34"/>
      <c r="YB72" s="34"/>
      <c r="YC72" s="34"/>
      <c r="YD72" s="34"/>
      <c r="YE72" s="34"/>
      <c r="YF72" s="34"/>
      <c r="YG72" s="34"/>
      <c r="YH72" s="34"/>
      <c r="YI72" s="34"/>
      <c r="YJ72" s="34"/>
      <c r="YK72" s="34"/>
      <c r="YL72" s="34"/>
      <c r="YM72" s="34"/>
      <c r="YN72" s="34"/>
      <c r="YO72" s="34"/>
      <c r="YP72" s="34"/>
      <c r="YQ72" s="34"/>
      <c r="YR72" s="34"/>
      <c r="YS72" s="34"/>
      <c r="YT72" s="34"/>
      <c r="YU72" s="34"/>
      <c r="YV72" s="34"/>
      <c r="YW72" s="34"/>
      <c r="YX72" s="34"/>
      <c r="YY72" s="34"/>
      <c r="YZ72" s="34"/>
      <c r="ZA72" s="34"/>
      <c r="ZB72" s="34"/>
      <c r="ZC72" s="34"/>
      <c r="ZD72" s="34"/>
      <c r="ZE72" s="34"/>
      <c r="ZF72" s="34"/>
      <c r="ZG72" s="34"/>
      <c r="ZH72" s="34"/>
      <c r="ZI72" s="34"/>
      <c r="ZJ72" s="34"/>
      <c r="ZK72" s="34"/>
      <c r="ZL72" s="34"/>
      <c r="ZM72" s="34"/>
      <c r="ZN72" s="34"/>
      <c r="ZO72" s="34"/>
      <c r="ZP72" s="34"/>
      <c r="ZQ72" s="34"/>
      <c r="ZR72" s="34"/>
      <c r="ZS72" s="34"/>
      <c r="ZT72" s="34"/>
      <c r="ZU72" s="34"/>
      <c r="ZV72" s="34"/>
      <c r="ZW72" s="34"/>
      <c r="ZX72" s="34"/>
      <c r="ZY72" s="34"/>
      <c r="ZZ72" s="34"/>
      <c r="AAA72" s="34"/>
      <c r="AAB72" s="34"/>
      <c r="AAC72" s="34"/>
      <c r="AAD72" s="34"/>
      <c r="AAE72" s="34"/>
      <c r="AAF72" s="34"/>
      <c r="AAG72" s="34"/>
      <c r="AAH72" s="34"/>
      <c r="AAI72" s="34"/>
      <c r="AAJ72" s="34"/>
      <c r="AAK72" s="34"/>
      <c r="AAL72" s="34"/>
      <c r="AAM72" s="34"/>
      <c r="AAN72" s="34"/>
      <c r="AAO72" s="34"/>
      <c r="AAP72" s="34"/>
      <c r="AAQ72" s="34"/>
      <c r="AAR72" s="34"/>
      <c r="AAS72" s="34"/>
      <c r="AAT72" s="34"/>
      <c r="AAU72" s="34"/>
      <c r="AAV72" s="34"/>
      <c r="AAW72" s="34"/>
      <c r="AAX72" s="34"/>
      <c r="AAY72" s="34"/>
      <c r="AAZ72" s="34"/>
      <c r="ABA72" s="34"/>
      <c r="ABB72" s="34"/>
      <c r="ABC72" s="34"/>
      <c r="ABD72" s="34"/>
      <c r="ABE72" s="34"/>
      <c r="ABF72" s="34"/>
      <c r="ABG72" s="34"/>
      <c r="ABH72" s="34"/>
      <c r="ABI72" s="34"/>
      <c r="ABJ72" s="34"/>
      <c r="ABK72" s="34"/>
      <c r="ABL72" s="34"/>
      <c r="ABM72" s="34"/>
      <c r="ABN72" s="34"/>
      <c r="ABO72" s="34"/>
      <c r="ABP72" s="34"/>
      <c r="ABQ72" s="34"/>
      <c r="ABR72" s="34"/>
      <c r="ABS72" s="34"/>
      <c r="ABT72" s="34"/>
      <c r="ABU72" s="34"/>
      <c r="ABV72" s="34"/>
      <c r="ABW72" s="34"/>
      <c r="ABX72" s="34"/>
      <c r="ABY72" s="34"/>
      <c r="ABZ72" s="34"/>
      <c r="ACA72" s="34"/>
      <c r="ACB72" s="34"/>
      <c r="ACC72" s="34"/>
      <c r="ACD72" s="34"/>
      <c r="ACE72" s="34"/>
      <c r="ACF72" s="34"/>
      <c r="ACG72" s="34"/>
      <c r="ACH72" s="34"/>
      <c r="ACI72" s="34"/>
      <c r="ACJ72" s="34"/>
      <c r="ACK72" s="34"/>
      <c r="ACL72" s="34"/>
      <c r="ACM72" s="34"/>
      <c r="ACN72" s="34"/>
      <c r="ACO72" s="34"/>
      <c r="ACP72" s="34"/>
      <c r="ACQ72" s="34"/>
      <c r="ACR72" s="34"/>
      <c r="ACS72" s="34"/>
      <c r="ACT72" s="34"/>
      <c r="ACU72" s="34"/>
      <c r="ACV72" s="34"/>
      <c r="ACW72" s="34"/>
      <c r="ACX72" s="34"/>
      <c r="ACY72" s="34"/>
      <c r="ACZ72" s="34"/>
      <c r="ADA72" s="34"/>
      <c r="ADB72" s="34"/>
      <c r="ADC72" s="34"/>
      <c r="ADD72" s="34"/>
      <c r="ADE72" s="34"/>
      <c r="ADF72" s="34"/>
      <c r="ADG72" s="34"/>
      <c r="ADH72" s="34"/>
      <c r="ADI72" s="34"/>
      <c r="ADJ72" s="34"/>
      <c r="ADK72" s="34"/>
      <c r="ADL72" s="34"/>
      <c r="ADM72" s="34"/>
      <c r="ADN72" s="34"/>
      <c r="ADO72" s="34"/>
      <c r="ADP72" s="34"/>
      <c r="ADQ72" s="34"/>
      <c r="ADR72" s="34"/>
      <c r="ADS72" s="34"/>
      <c r="ADT72" s="34"/>
      <c r="ADU72" s="34"/>
      <c r="ADV72" s="34"/>
      <c r="ADW72" s="34"/>
      <c r="ADX72" s="34"/>
      <c r="ADY72" s="34"/>
      <c r="ADZ72" s="34"/>
      <c r="AEA72" s="34"/>
      <c r="AEB72" s="34"/>
      <c r="AEC72" s="34"/>
      <c r="AED72" s="34"/>
      <c r="AEE72" s="34"/>
      <c r="AEF72" s="34"/>
      <c r="AEG72" s="34"/>
      <c r="AEH72" s="34"/>
      <c r="AEI72" s="34"/>
      <c r="AEJ72" s="34"/>
      <c r="AEK72" s="34"/>
      <c r="AEL72" s="34"/>
      <c r="AEM72" s="34"/>
      <c r="AEN72" s="34"/>
      <c r="AEO72" s="34"/>
      <c r="AEP72" s="34"/>
      <c r="AEQ72" s="34"/>
      <c r="AER72" s="34"/>
      <c r="AES72" s="34"/>
      <c r="AET72" s="34"/>
      <c r="AEU72" s="34"/>
      <c r="AEV72" s="34"/>
      <c r="AEW72" s="34"/>
      <c r="AEX72" s="34"/>
      <c r="AEY72" s="34"/>
      <c r="AEZ72" s="34"/>
      <c r="AFA72" s="34"/>
      <c r="AFB72" s="34"/>
      <c r="AFC72" s="34"/>
      <c r="AFD72" s="34"/>
      <c r="AFE72" s="34"/>
      <c r="AFF72" s="34"/>
      <c r="AFG72" s="34"/>
      <c r="AFH72" s="34"/>
      <c r="AFI72" s="34"/>
      <c r="AFJ72" s="34"/>
      <c r="AFK72" s="34"/>
      <c r="AFL72" s="34"/>
      <c r="AFM72" s="34"/>
      <c r="AFN72" s="34"/>
      <c r="AFO72" s="34"/>
      <c r="AFP72" s="34"/>
      <c r="AFQ72" s="34"/>
      <c r="AFR72" s="34"/>
      <c r="AFS72" s="34"/>
      <c r="AFT72" s="34"/>
      <c r="AFU72" s="34"/>
      <c r="AFV72" s="34"/>
      <c r="AFW72" s="34"/>
      <c r="AFX72" s="34"/>
      <c r="AFY72" s="34"/>
      <c r="AFZ72" s="34"/>
      <c r="AGA72" s="34"/>
      <c r="AGB72" s="34"/>
      <c r="AGC72" s="34"/>
      <c r="AGD72" s="34"/>
      <c r="AGE72" s="34"/>
      <c r="AGF72" s="34"/>
      <c r="AGG72" s="34"/>
      <c r="AGH72" s="34"/>
      <c r="AGI72" s="34"/>
      <c r="AGJ72" s="34"/>
      <c r="AGK72" s="34"/>
      <c r="AGL72" s="34"/>
      <c r="AGM72" s="34"/>
      <c r="AGN72" s="34"/>
      <c r="AGO72" s="34"/>
      <c r="AGP72" s="34"/>
      <c r="AGQ72" s="34"/>
      <c r="AGR72" s="34"/>
      <c r="AGS72" s="34"/>
      <c r="AGT72" s="34"/>
      <c r="AGU72" s="34"/>
      <c r="AGV72" s="34"/>
      <c r="AGW72" s="34"/>
      <c r="AGX72" s="34"/>
      <c r="AGY72" s="34"/>
      <c r="AGZ72" s="34"/>
      <c r="AHA72" s="34"/>
      <c r="AHB72" s="34"/>
      <c r="AHC72" s="34"/>
      <c r="AHD72" s="34"/>
      <c r="AHE72" s="34"/>
      <c r="AHF72" s="34"/>
      <c r="AHG72" s="34"/>
      <c r="AHH72" s="34"/>
      <c r="AHI72" s="34"/>
      <c r="AHJ72" s="34"/>
      <c r="AHK72" s="34"/>
      <c r="AHL72" s="34"/>
      <c r="AHM72" s="34"/>
      <c r="AHN72" s="34"/>
      <c r="AHO72" s="34"/>
      <c r="AHP72" s="34"/>
      <c r="AHQ72" s="34"/>
      <c r="AHR72" s="34"/>
      <c r="AHS72" s="34"/>
      <c r="AHT72" s="34"/>
      <c r="AHU72" s="34"/>
      <c r="AHV72" s="34"/>
      <c r="AHW72" s="34"/>
      <c r="AHX72" s="34"/>
      <c r="AHY72" s="34"/>
      <c r="AHZ72" s="34"/>
      <c r="AIA72" s="34"/>
      <c r="AIB72" s="34"/>
      <c r="AIC72" s="34"/>
      <c r="AID72" s="34"/>
      <c r="AIE72" s="34"/>
      <c r="AIF72" s="34"/>
      <c r="AIG72" s="34"/>
      <c r="AIH72" s="34"/>
      <c r="AII72" s="34"/>
      <c r="AIJ72" s="34"/>
      <c r="AIK72" s="34"/>
      <c r="AIL72" s="34"/>
      <c r="AIM72" s="34"/>
      <c r="AIN72" s="34"/>
      <c r="AIO72" s="34"/>
      <c r="AIP72" s="34"/>
      <c r="AIQ72" s="34"/>
      <c r="AIR72" s="34"/>
      <c r="AIS72" s="34"/>
      <c r="AIT72" s="34"/>
      <c r="AIU72" s="34"/>
      <c r="AIV72" s="34"/>
      <c r="AIW72" s="34"/>
      <c r="AIX72" s="34"/>
      <c r="AIY72" s="34"/>
      <c r="AIZ72" s="34"/>
      <c r="AJA72" s="34"/>
      <c r="AJB72" s="34"/>
      <c r="AJC72" s="34"/>
      <c r="AJD72" s="34"/>
      <c r="AJE72" s="34"/>
      <c r="AJF72" s="34"/>
      <c r="AJG72" s="34"/>
      <c r="AJH72" s="34"/>
      <c r="AJI72" s="34"/>
      <c r="AJJ72" s="34"/>
      <c r="AJK72" s="34"/>
      <c r="AJL72" s="34"/>
      <c r="AJM72" s="34"/>
      <c r="AJN72" s="34"/>
      <c r="AJO72" s="34"/>
      <c r="AJP72" s="34"/>
      <c r="AJQ72" s="34"/>
      <c r="AJR72" s="34"/>
      <c r="AJS72" s="34"/>
      <c r="AJT72" s="34"/>
      <c r="AJU72" s="34"/>
      <c r="AJV72" s="34"/>
      <c r="AJW72" s="34"/>
      <c r="AJX72" s="34"/>
      <c r="AJY72" s="34"/>
      <c r="AJZ72" s="34"/>
      <c r="AKA72" s="34"/>
      <c r="AKB72" s="34"/>
      <c r="AKC72" s="34"/>
      <c r="AKD72" s="34"/>
      <c r="AKE72" s="34"/>
      <c r="AKF72" s="34"/>
      <c r="AKG72" s="34"/>
      <c r="AKH72" s="34"/>
      <c r="AKI72" s="34"/>
      <c r="AKJ72" s="34"/>
      <c r="AKK72" s="34"/>
      <c r="AKL72" s="34"/>
      <c r="AKM72" s="34"/>
      <c r="AKN72" s="34"/>
      <c r="AKO72" s="34"/>
      <c r="AKP72" s="34"/>
      <c r="AKQ72" s="34"/>
      <c r="AKR72" s="34"/>
      <c r="AKS72" s="34"/>
      <c r="AKT72" s="34"/>
      <c r="AKU72" s="34"/>
      <c r="AKV72" s="34"/>
      <c r="AKW72" s="34"/>
      <c r="AKX72" s="34"/>
      <c r="AKY72" s="34"/>
      <c r="AKZ72" s="34"/>
      <c r="ALA72" s="34"/>
      <c r="ALB72" s="34"/>
      <c r="ALC72" s="34"/>
      <c r="ALD72" s="34"/>
      <c r="ALE72" s="34"/>
      <c r="ALF72" s="34"/>
      <c r="ALG72" s="34"/>
      <c r="ALH72" s="34"/>
      <c r="ALI72" s="34"/>
      <c r="ALJ72" s="34"/>
      <c r="ALK72" s="34"/>
      <c r="ALL72" s="34"/>
      <c r="ALM72" s="34"/>
      <c r="ALN72" s="34"/>
      <c r="ALO72" s="34"/>
      <c r="ALP72" s="34"/>
      <c r="ALQ72" s="34"/>
      <c r="ALR72" s="34"/>
      <c r="ALS72" s="34"/>
      <c r="ALT72" s="34"/>
      <c r="ALU72" s="34"/>
      <c r="ALV72" s="34"/>
      <c r="ALW72" s="34"/>
      <c r="ALX72" s="34"/>
      <c r="ALY72" s="34"/>
      <c r="ALZ72" s="34"/>
      <c r="AMA72" s="34"/>
      <c r="AMB72" s="34"/>
      <c r="AMC72" s="34"/>
      <c r="AMD72" s="34"/>
      <c r="AME72" s="34"/>
      <c r="AMF72" s="34"/>
      <c r="AMG72" s="34"/>
      <c r="AMH72" s="34"/>
      <c r="AMI72" s="34"/>
      <c r="AMJ72" s="34"/>
    </row>
    <row r="73" spans="1:1024" ht="15.75" customHeight="1">
      <c r="A73" s="58"/>
      <c r="B73" s="58"/>
      <c r="C73" s="58"/>
      <c r="D73" s="58"/>
      <c r="E73" s="58"/>
      <c r="F73" s="59"/>
      <c r="G73" s="57"/>
      <c r="H73" s="33"/>
      <c r="I73" s="33"/>
      <c r="J73" s="33"/>
      <c r="K73" s="33"/>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c r="CA73" s="34"/>
      <c r="CB73" s="34"/>
      <c r="CC73" s="34"/>
      <c r="CD73" s="34"/>
      <c r="CE73" s="34"/>
      <c r="CF73" s="34"/>
      <c r="CG73" s="34"/>
      <c r="CH73" s="34"/>
      <c r="CI73" s="34"/>
      <c r="CJ73" s="34"/>
      <c r="CK73" s="34"/>
      <c r="CL73" s="34"/>
      <c r="CM73" s="34"/>
      <c r="CN73" s="34"/>
      <c r="CO73" s="34"/>
      <c r="CP73" s="34"/>
      <c r="CQ73" s="34"/>
      <c r="CR73" s="34"/>
      <c r="CS73" s="34"/>
      <c r="CT73" s="34"/>
      <c r="CU73" s="34"/>
      <c r="CV73" s="34"/>
      <c r="CW73" s="34"/>
      <c r="CX73" s="34"/>
      <c r="CY73" s="34"/>
      <c r="CZ73" s="34"/>
      <c r="DA73" s="34"/>
      <c r="DB73" s="34"/>
      <c r="DC73" s="34"/>
      <c r="DD73" s="34"/>
      <c r="DE73" s="34"/>
      <c r="DF73" s="34"/>
      <c r="DG73" s="34"/>
      <c r="DH73" s="34"/>
      <c r="DI73" s="34"/>
      <c r="DJ73" s="34"/>
      <c r="DK73" s="34"/>
      <c r="DL73" s="34"/>
      <c r="DM73" s="34"/>
      <c r="DN73" s="34"/>
      <c r="DO73" s="34"/>
      <c r="DP73" s="34"/>
      <c r="DQ73" s="34"/>
      <c r="DR73" s="34"/>
      <c r="DS73" s="34"/>
      <c r="DT73" s="34"/>
      <c r="DU73" s="34"/>
      <c r="DV73" s="34"/>
      <c r="DW73" s="34"/>
      <c r="DX73" s="34"/>
      <c r="DY73" s="34"/>
      <c r="DZ73" s="34"/>
      <c r="EA73" s="34"/>
      <c r="EB73" s="34"/>
      <c r="EC73" s="34"/>
      <c r="ED73" s="34"/>
      <c r="EE73" s="34"/>
      <c r="EF73" s="34"/>
      <c r="EG73" s="34"/>
      <c r="EH73" s="34"/>
      <c r="EI73" s="34"/>
      <c r="EJ73" s="34"/>
      <c r="EK73" s="34"/>
      <c r="EL73" s="34"/>
      <c r="EM73" s="34"/>
      <c r="EN73" s="34"/>
      <c r="EO73" s="34"/>
      <c r="EP73" s="34"/>
      <c r="EQ73" s="34"/>
      <c r="ER73" s="34"/>
      <c r="ES73" s="34"/>
      <c r="ET73" s="34"/>
      <c r="EU73" s="34"/>
      <c r="EV73" s="34"/>
      <c r="EW73" s="34"/>
      <c r="EX73" s="34"/>
      <c r="EY73" s="34"/>
      <c r="EZ73" s="34"/>
      <c r="FA73" s="34"/>
      <c r="FB73" s="34"/>
      <c r="FC73" s="34"/>
      <c r="FD73" s="34"/>
      <c r="FE73" s="34"/>
      <c r="FF73" s="34"/>
      <c r="FG73" s="34"/>
      <c r="FH73" s="34"/>
      <c r="FI73" s="34"/>
      <c r="FJ73" s="34"/>
      <c r="FK73" s="34"/>
      <c r="FL73" s="34"/>
      <c r="FM73" s="34"/>
      <c r="FN73" s="34"/>
      <c r="FO73" s="34"/>
      <c r="FP73" s="34"/>
      <c r="FQ73" s="34"/>
      <c r="FR73" s="34"/>
      <c r="FS73" s="34"/>
      <c r="FT73" s="34"/>
      <c r="FU73" s="34"/>
      <c r="FV73" s="34"/>
      <c r="FW73" s="34"/>
      <c r="FX73" s="34"/>
      <c r="FY73" s="34"/>
      <c r="FZ73" s="34"/>
      <c r="GA73" s="34"/>
      <c r="GB73" s="34"/>
      <c r="GC73" s="34"/>
      <c r="GD73" s="34"/>
      <c r="GE73" s="34"/>
      <c r="GF73" s="34"/>
      <c r="GG73" s="34"/>
      <c r="GH73" s="34"/>
      <c r="GI73" s="34"/>
      <c r="GJ73" s="34"/>
      <c r="GK73" s="34"/>
      <c r="GL73" s="34"/>
      <c r="GM73" s="34"/>
      <c r="GN73" s="34"/>
      <c r="GO73" s="34"/>
      <c r="GP73" s="34"/>
      <c r="GQ73" s="34"/>
      <c r="GR73" s="34"/>
      <c r="GS73" s="34"/>
      <c r="GT73" s="34"/>
      <c r="GU73" s="34"/>
      <c r="GV73" s="34"/>
      <c r="GW73" s="34"/>
      <c r="GX73" s="34"/>
      <c r="GY73" s="34"/>
      <c r="GZ73" s="34"/>
      <c r="HA73" s="34"/>
      <c r="HB73" s="34"/>
      <c r="HC73" s="34"/>
      <c r="HD73" s="34"/>
      <c r="HE73" s="34"/>
      <c r="HF73" s="34"/>
      <c r="HG73" s="34"/>
      <c r="HH73" s="34"/>
      <c r="HI73" s="34"/>
      <c r="HJ73" s="34"/>
      <c r="HK73" s="34"/>
      <c r="HL73" s="34"/>
      <c r="HM73" s="34"/>
      <c r="HN73" s="34"/>
      <c r="HO73" s="34"/>
      <c r="HP73" s="34"/>
      <c r="HQ73" s="34"/>
      <c r="HR73" s="34"/>
      <c r="HS73" s="34"/>
      <c r="HT73" s="34"/>
      <c r="HU73" s="34"/>
      <c r="HV73" s="34"/>
      <c r="HW73" s="34"/>
      <c r="HX73" s="34"/>
      <c r="HY73" s="34"/>
      <c r="HZ73" s="34"/>
      <c r="IA73" s="34"/>
      <c r="IB73" s="34"/>
      <c r="IC73" s="34"/>
      <c r="ID73" s="34"/>
      <c r="IE73" s="34"/>
      <c r="IF73" s="34"/>
      <c r="IG73" s="34"/>
      <c r="IH73" s="34"/>
      <c r="II73" s="34"/>
      <c r="IJ73" s="34"/>
      <c r="IK73" s="34"/>
      <c r="IL73" s="34"/>
      <c r="IM73" s="34"/>
      <c r="IN73" s="34"/>
      <c r="IO73" s="34"/>
      <c r="IP73" s="34"/>
      <c r="IQ73" s="34"/>
      <c r="IR73" s="34"/>
      <c r="IS73" s="34"/>
      <c r="IT73" s="34"/>
      <c r="IU73" s="34"/>
      <c r="IV73" s="34"/>
      <c r="IW73" s="34"/>
      <c r="IX73" s="34"/>
      <c r="IY73" s="34"/>
      <c r="IZ73" s="34"/>
      <c r="JA73" s="34"/>
      <c r="JB73" s="34"/>
      <c r="JC73" s="34"/>
      <c r="JD73" s="34"/>
      <c r="JE73" s="34"/>
      <c r="JF73" s="34"/>
      <c r="JG73" s="34"/>
      <c r="JH73" s="34"/>
      <c r="JI73" s="34"/>
      <c r="JJ73" s="34"/>
      <c r="JK73" s="34"/>
      <c r="JL73" s="34"/>
      <c r="JM73" s="34"/>
      <c r="JN73" s="34"/>
      <c r="JO73" s="34"/>
      <c r="JP73" s="34"/>
      <c r="JQ73" s="34"/>
      <c r="JR73" s="34"/>
      <c r="JS73" s="34"/>
      <c r="JT73" s="34"/>
      <c r="JU73" s="34"/>
      <c r="JV73" s="34"/>
      <c r="JW73" s="34"/>
      <c r="JX73" s="34"/>
      <c r="JY73" s="34"/>
      <c r="JZ73" s="34"/>
      <c r="KA73" s="34"/>
      <c r="KB73" s="34"/>
      <c r="KC73" s="34"/>
      <c r="KD73" s="34"/>
      <c r="KE73" s="34"/>
      <c r="KF73" s="34"/>
      <c r="KG73" s="34"/>
      <c r="KH73" s="34"/>
      <c r="KI73" s="34"/>
      <c r="KJ73" s="34"/>
      <c r="KK73" s="34"/>
      <c r="KL73" s="34"/>
      <c r="KM73" s="34"/>
      <c r="KN73" s="34"/>
      <c r="KO73" s="34"/>
      <c r="KP73" s="34"/>
      <c r="KQ73" s="34"/>
      <c r="KR73" s="34"/>
      <c r="KS73" s="34"/>
      <c r="KT73" s="34"/>
      <c r="KU73" s="34"/>
      <c r="KV73" s="34"/>
      <c r="KW73" s="34"/>
      <c r="KX73" s="34"/>
      <c r="KY73" s="34"/>
      <c r="KZ73" s="34"/>
      <c r="LA73" s="34"/>
      <c r="LB73" s="34"/>
      <c r="LC73" s="34"/>
      <c r="LD73" s="34"/>
      <c r="LE73" s="34"/>
      <c r="LF73" s="34"/>
      <c r="LG73" s="34"/>
      <c r="LH73" s="34"/>
      <c r="LI73" s="34"/>
      <c r="LJ73" s="34"/>
      <c r="LK73" s="34"/>
      <c r="LL73" s="34"/>
      <c r="LM73" s="34"/>
      <c r="LN73" s="34"/>
      <c r="LO73" s="34"/>
      <c r="LP73" s="34"/>
      <c r="LQ73" s="34"/>
      <c r="LR73" s="34"/>
      <c r="LS73" s="34"/>
      <c r="LT73" s="34"/>
      <c r="LU73" s="34"/>
      <c r="LV73" s="34"/>
      <c r="LW73" s="34"/>
      <c r="LX73" s="34"/>
      <c r="LY73" s="34"/>
      <c r="LZ73" s="34"/>
      <c r="MA73" s="34"/>
      <c r="MB73" s="34"/>
      <c r="MC73" s="34"/>
      <c r="MD73" s="34"/>
      <c r="ME73" s="34"/>
      <c r="MF73" s="34"/>
      <c r="MG73" s="34"/>
      <c r="MH73" s="34"/>
      <c r="MI73" s="34"/>
      <c r="MJ73" s="34"/>
      <c r="MK73" s="34"/>
      <c r="ML73" s="34"/>
      <c r="MM73" s="34"/>
      <c r="MN73" s="34"/>
      <c r="MO73" s="34"/>
      <c r="MP73" s="34"/>
      <c r="MQ73" s="34"/>
      <c r="MR73" s="34"/>
      <c r="MS73" s="34"/>
      <c r="MT73" s="34"/>
      <c r="MU73" s="34"/>
      <c r="MV73" s="34"/>
      <c r="MW73" s="34"/>
      <c r="MX73" s="34"/>
      <c r="MY73" s="34"/>
      <c r="MZ73" s="34"/>
      <c r="NA73" s="34"/>
      <c r="NB73" s="34"/>
      <c r="NC73" s="34"/>
      <c r="ND73" s="34"/>
      <c r="NE73" s="34"/>
      <c r="NF73" s="34"/>
      <c r="NG73" s="34"/>
      <c r="NH73" s="34"/>
      <c r="NI73" s="34"/>
      <c r="NJ73" s="34"/>
      <c r="NK73" s="34"/>
      <c r="NL73" s="34"/>
      <c r="NM73" s="34"/>
      <c r="NN73" s="34"/>
      <c r="NO73" s="34"/>
      <c r="NP73" s="34"/>
      <c r="NQ73" s="34"/>
      <c r="NR73" s="34"/>
      <c r="NS73" s="34"/>
      <c r="NT73" s="34"/>
      <c r="NU73" s="34"/>
      <c r="NV73" s="34"/>
      <c r="NW73" s="34"/>
      <c r="NX73" s="34"/>
      <c r="NY73" s="34"/>
      <c r="NZ73" s="34"/>
      <c r="OA73" s="34"/>
      <c r="OB73" s="34"/>
      <c r="OC73" s="34"/>
      <c r="OD73" s="34"/>
      <c r="OE73" s="34"/>
      <c r="OF73" s="34"/>
      <c r="OG73" s="34"/>
      <c r="OH73" s="34"/>
      <c r="OI73" s="34"/>
      <c r="OJ73" s="34"/>
      <c r="OK73" s="34"/>
      <c r="OL73" s="34"/>
      <c r="OM73" s="34"/>
      <c r="ON73" s="34"/>
      <c r="OO73" s="34"/>
      <c r="OP73" s="34"/>
      <c r="OQ73" s="34"/>
      <c r="OR73" s="34"/>
      <c r="OS73" s="34"/>
      <c r="OT73" s="34"/>
      <c r="OU73" s="34"/>
      <c r="OV73" s="34"/>
      <c r="OW73" s="34"/>
      <c r="OX73" s="34"/>
      <c r="OY73" s="34"/>
      <c r="OZ73" s="34"/>
      <c r="PA73" s="34"/>
      <c r="PB73" s="34"/>
      <c r="PC73" s="34"/>
      <c r="PD73" s="34"/>
      <c r="PE73" s="34"/>
      <c r="PF73" s="34"/>
      <c r="PG73" s="34"/>
      <c r="PH73" s="34"/>
      <c r="PI73" s="34"/>
      <c r="PJ73" s="34"/>
      <c r="PK73" s="34"/>
      <c r="PL73" s="34"/>
      <c r="PM73" s="34"/>
      <c r="PN73" s="34"/>
      <c r="PO73" s="34"/>
      <c r="PP73" s="34"/>
      <c r="PQ73" s="34"/>
      <c r="PR73" s="34"/>
      <c r="PS73" s="34"/>
      <c r="PT73" s="34"/>
      <c r="PU73" s="34"/>
      <c r="PV73" s="34"/>
      <c r="PW73" s="34"/>
      <c r="PX73" s="34"/>
      <c r="PY73" s="34"/>
      <c r="PZ73" s="34"/>
      <c r="QA73" s="34"/>
      <c r="QB73" s="34"/>
      <c r="QC73" s="34"/>
      <c r="QD73" s="34"/>
      <c r="QE73" s="34"/>
      <c r="QF73" s="34"/>
      <c r="QG73" s="34"/>
      <c r="QH73" s="34"/>
      <c r="QI73" s="34"/>
      <c r="QJ73" s="34"/>
      <c r="QK73" s="34"/>
      <c r="QL73" s="34"/>
      <c r="QM73" s="34"/>
      <c r="QN73" s="34"/>
      <c r="QO73" s="34"/>
      <c r="QP73" s="34"/>
      <c r="QQ73" s="34"/>
      <c r="QR73" s="34"/>
      <c r="QS73" s="34"/>
      <c r="QT73" s="34"/>
      <c r="QU73" s="34"/>
      <c r="QV73" s="34"/>
      <c r="QW73" s="34"/>
      <c r="QX73" s="34"/>
      <c r="QY73" s="34"/>
      <c r="QZ73" s="34"/>
      <c r="RA73" s="34"/>
      <c r="RB73" s="34"/>
      <c r="RC73" s="34"/>
      <c r="RD73" s="34"/>
      <c r="RE73" s="34"/>
      <c r="RF73" s="34"/>
      <c r="RG73" s="34"/>
      <c r="RH73" s="34"/>
      <c r="RI73" s="34"/>
      <c r="RJ73" s="34"/>
      <c r="RK73" s="34"/>
      <c r="RL73" s="34"/>
      <c r="RM73" s="34"/>
      <c r="RN73" s="34"/>
      <c r="RO73" s="34"/>
      <c r="RP73" s="34"/>
      <c r="RQ73" s="34"/>
      <c r="RR73" s="34"/>
      <c r="RS73" s="34"/>
      <c r="RT73" s="34"/>
      <c r="RU73" s="34"/>
      <c r="RV73" s="34"/>
      <c r="RW73" s="34"/>
      <c r="RX73" s="34"/>
      <c r="RY73" s="34"/>
      <c r="RZ73" s="34"/>
      <c r="SA73" s="34"/>
      <c r="SB73" s="34"/>
      <c r="SC73" s="34"/>
      <c r="SD73" s="34"/>
      <c r="SE73" s="34"/>
      <c r="SF73" s="34"/>
      <c r="SG73" s="34"/>
      <c r="SH73" s="34"/>
      <c r="SI73" s="34"/>
      <c r="SJ73" s="34"/>
      <c r="SK73" s="34"/>
      <c r="SL73" s="34"/>
      <c r="SM73" s="34"/>
      <c r="SN73" s="34"/>
      <c r="SO73" s="34"/>
      <c r="SP73" s="34"/>
      <c r="SQ73" s="34"/>
      <c r="SR73" s="34"/>
      <c r="SS73" s="34"/>
      <c r="ST73" s="34"/>
      <c r="SU73" s="34"/>
      <c r="SV73" s="34"/>
      <c r="SW73" s="34"/>
      <c r="SX73" s="34"/>
      <c r="SY73" s="34"/>
      <c r="SZ73" s="34"/>
      <c r="TA73" s="34"/>
      <c r="TB73" s="34"/>
      <c r="TC73" s="34"/>
      <c r="TD73" s="34"/>
      <c r="TE73" s="34"/>
      <c r="TF73" s="34"/>
      <c r="TG73" s="34"/>
      <c r="TH73" s="34"/>
      <c r="TI73" s="34"/>
      <c r="TJ73" s="34"/>
      <c r="TK73" s="34"/>
      <c r="TL73" s="34"/>
      <c r="TM73" s="34"/>
      <c r="TN73" s="34"/>
      <c r="TO73" s="34"/>
      <c r="TP73" s="34"/>
      <c r="TQ73" s="34"/>
      <c r="TR73" s="34"/>
      <c r="TS73" s="34"/>
      <c r="TT73" s="34"/>
      <c r="TU73" s="34"/>
      <c r="TV73" s="34"/>
      <c r="TW73" s="34"/>
      <c r="TX73" s="34"/>
      <c r="TY73" s="34"/>
      <c r="TZ73" s="34"/>
      <c r="UA73" s="34"/>
      <c r="UB73" s="34"/>
      <c r="UC73" s="34"/>
      <c r="UD73" s="34"/>
      <c r="UE73" s="34"/>
      <c r="UF73" s="34"/>
      <c r="UG73" s="34"/>
      <c r="UH73" s="34"/>
      <c r="UI73" s="34"/>
      <c r="UJ73" s="34"/>
      <c r="UK73" s="34"/>
      <c r="UL73" s="34"/>
      <c r="UM73" s="34"/>
      <c r="UN73" s="34"/>
      <c r="UO73" s="34"/>
      <c r="UP73" s="34"/>
      <c r="UQ73" s="34"/>
      <c r="UR73" s="34"/>
      <c r="US73" s="34"/>
      <c r="UT73" s="34"/>
      <c r="UU73" s="34"/>
      <c r="UV73" s="34"/>
      <c r="UW73" s="34"/>
      <c r="UX73" s="34"/>
      <c r="UY73" s="34"/>
      <c r="UZ73" s="34"/>
      <c r="VA73" s="34"/>
      <c r="VB73" s="34"/>
      <c r="VC73" s="34"/>
      <c r="VD73" s="34"/>
      <c r="VE73" s="34"/>
      <c r="VF73" s="34"/>
      <c r="VG73" s="34"/>
      <c r="VH73" s="34"/>
      <c r="VI73" s="34"/>
      <c r="VJ73" s="34"/>
      <c r="VK73" s="34"/>
      <c r="VL73" s="34"/>
      <c r="VM73" s="34"/>
      <c r="VN73" s="34"/>
      <c r="VO73" s="34"/>
      <c r="VP73" s="34"/>
      <c r="VQ73" s="34"/>
      <c r="VR73" s="34"/>
      <c r="VS73" s="34"/>
      <c r="VT73" s="34"/>
      <c r="VU73" s="34"/>
      <c r="VV73" s="34"/>
      <c r="VW73" s="34"/>
      <c r="VX73" s="34"/>
      <c r="VY73" s="34"/>
      <c r="VZ73" s="34"/>
      <c r="WA73" s="34"/>
      <c r="WB73" s="34"/>
      <c r="WC73" s="34"/>
      <c r="WD73" s="34"/>
      <c r="WE73" s="34"/>
      <c r="WF73" s="34"/>
      <c r="WG73" s="34"/>
      <c r="WH73" s="34"/>
      <c r="WI73" s="34"/>
      <c r="WJ73" s="34"/>
      <c r="WK73" s="34"/>
      <c r="WL73" s="34"/>
      <c r="WM73" s="34"/>
      <c r="WN73" s="34"/>
      <c r="WO73" s="34"/>
      <c r="WP73" s="34"/>
      <c r="WQ73" s="34"/>
      <c r="WR73" s="34"/>
      <c r="WS73" s="34"/>
      <c r="WT73" s="34"/>
      <c r="WU73" s="34"/>
      <c r="WV73" s="34"/>
      <c r="WW73" s="34"/>
      <c r="WX73" s="34"/>
      <c r="WY73" s="34"/>
      <c r="WZ73" s="34"/>
      <c r="XA73" s="34"/>
      <c r="XB73" s="34"/>
      <c r="XC73" s="34"/>
      <c r="XD73" s="34"/>
      <c r="XE73" s="34"/>
      <c r="XF73" s="34"/>
      <c r="XG73" s="34"/>
      <c r="XH73" s="34"/>
      <c r="XI73" s="34"/>
      <c r="XJ73" s="34"/>
      <c r="XK73" s="34"/>
      <c r="XL73" s="34"/>
      <c r="XM73" s="34"/>
      <c r="XN73" s="34"/>
      <c r="XO73" s="34"/>
      <c r="XP73" s="34"/>
      <c r="XQ73" s="34"/>
      <c r="XR73" s="34"/>
      <c r="XS73" s="34"/>
      <c r="XT73" s="34"/>
      <c r="XU73" s="34"/>
      <c r="XV73" s="34"/>
      <c r="XW73" s="34"/>
      <c r="XX73" s="34"/>
      <c r="XY73" s="34"/>
      <c r="XZ73" s="34"/>
      <c r="YA73" s="34"/>
      <c r="YB73" s="34"/>
      <c r="YC73" s="34"/>
      <c r="YD73" s="34"/>
      <c r="YE73" s="34"/>
      <c r="YF73" s="34"/>
      <c r="YG73" s="34"/>
      <c r="YH73" s="34"/>
      <c r="YI73" s="34"/>
      <c r="YJ73" s="34"/>
      <c r="YK73" s="34"/>
      <c r="YL73" s="34"/>
      <c r="YM73" s="34"/>
      <c r="YN73" s="34"/>
      <c r="YO73" s="34"/>
      <c r="YP73" s="34"/>
      <c r="YQ73" s="34"/>
      <c r="YR73" s="34"/>
      <c r="YS73" s="34"/>
      <c r="YT73" s="34"/>
      <c r="YU73" s="34"/>
      <c r="YV73" s="34"/>
      <c r="YW73" s="34"/>
      <c r="YX73" s="34"/>
      <c r="YY73" s="34"/>
      <c r="YZ73" s="34"/>
      <c r="ZA73" s="34"/>
      <c r="ZB73" s="34"/>
      <c r="ZC73" s="34"/>
      <c r="ZD73" s="34"/>
      <c r="ZE73" s="34"/>
      <c r="ZF73" s="34"/>
      <c r="ZG73" s="34"/>
      <c r="ZH73" s="34"/>
      <c r="ZI73" s="34"/>
      <c r="ZJ73" s="34"/>
      <c r="ZK73" s="34"/>
      <c r="ZL73" s="34"/>
      <c r="ZM73" s="34"/>
      <c r="ZN73" s="34"/>
      <c r="ZO73" s="34"/>
      <c r="ZP73" s="34"/>
      <c r="ZQ73" s="34"/>
      <c r="ZR73" s="34"/>
      <c r="ZS73" s="34"/>
      <c r="ZT73" s="34"/>
      <c r="ZU73" s="34"/>
      <c r="ZV73" s="34"/>
      <c r="ZW73" s="34"/>
      <c r="ZX73" s="34"/>
      <c r="ZY73" s="34"/>
      <c r="ZZ73" s="34"/>
      <c r="AAA73" s="34"/>
      <c r="AAB73" s="34"/>
      <c r="AAC73" s="34"/>
      <c r="AAD73" s="34"/>
      <c r="AAE73" s="34"/>
      <c r="AAF73" s="34"/>
      <c r="AAG73" s="34"/>
      <c r="AAH73" s="34"/>
      <c r="AAI73" s="34"/>
      <c r="AAJ73" s="34"/>
      <c r="AAK73" s="34"/>
      <c r="AAL73" s="34"/>
      <c r="AAM73" s="34"/>
      <c r="AAN73" s="34"/>
      <c r="AAO73" s="34"/>
      <c r="AAP73" s="34"/>
      <c r="AAQ73" s="34"/>
      <c r="AAR73" s="34"/>
      <c r="AAS73" s="34"/>
      <c r="AAT73" s="34"/>
      <c r="AAU73" s="34"/>
      <c r="AAV73" s="34"/>
      <c r="AAW73" s="34"/>
      <c r="AAX73" s="34"/>
      <c r="AAY73" s="34"/>
      <c r="AAZ73" s="34"/>
      <c r="ABA73" s="34"/>
      <c r="ABB73" s="34"/>
      <c r="ABC73" s="34"/>
      <c r="ABD73" s="34"/>
      <c r="ABE73" s="34"/>
      <c r="ABF73" s="34"/>
      <c r="ABG73" s="34"/>
      <c r="ABH73" s="34"/>
      <c r="ABI73" s="34"/>
      <c r="ABJ73" s="34"/>
      <c r="ABK73" s="34"/>
      <c r="ABL73" s="34"/>
      <c r="ABM73" s="34"/>
      <c r="ABN73" s="34"/>
      <c r="ABO73" s="34"/>
      <c r="ABP73" s="34"/>
      <c r="ABQ73" s="34"/>
      <c r="ABR73" s="34"/>
      <c r="ABS73" s="34"/>
      <c r="ABT73" s="34"/>
      <c r="ABU73" s="34"/>
      <c r="ABV73" s="34"/>
      <c r="ABW73" s="34"/>
      <c r="ABX73" s="34"/>
      <c r="ABY73" s="34"/>
      <c r="ABZ73" s="34"/>
      <c r="ACA73" s="34"/>
      <c r="ACB73" s="34"/>
      <c r="ACC73" s="34"/>
      <c r="ACD73" s="34"/>
      <c r="ACE73" s="34"/>
      <c r="ACF73" s="34"/>
      <c r="ACG73" s="34"/>
      <c r="ACH73" s="34"/>
      <c r="ACI73" s="34"/>
      <c r="ACJ73" s="34"/>
      <c r="ACK73" s="34"/>
      <c r="ACL73" s="34"/>
      <c r="ACM73" s="34"/>
      <c r="ACN73" s="34"/>
      <c r="ACO73" s="34"/>
      <c r="ACP73" s="34"/>
      <c r="ACQ73" s="34"/>
      <c r="ACR73" s="34"/>
      <c r="ACS73" s="34"/>
      <c r="ACT73" s="34"/>
      <c r="ACU73" s="34"/>
      <c r="ACV73" s="34"/>
      <c r="ACW73" s="34"/>
      <c r="ACX73" s="34"/>
      <c r="ACY73" s="34"/>
      <c r="ACZ73" s="34"/>
      <c r="ADA73" s="34"/>
      <c r="ADB73" s="34"/>
      <c r="ADC73" s="34"/>
      <c r="ADD73" s="34"/>
      <c r="ADE73" s="34"/>
      <c r="ADF73" s="34"/>
      <c r="ADG73" s="34"/>
      <c r="ADH73" s="34"/>
      <c r="ADI73" s="34"/>
      <c r="ADJ73" s="34"/>
      <c r="ADK73" s="34"/>
      <c r="ADL73" s="34"/>
      <c r="ADM73" s="34"/>
      <c r="ADN73" s="34"/>
      <c r="ADO73" s="34"/>
      <c r="ADP73" s="34"/>
      <c r="ADQ73" s="34"/>
      <c r="ADR73" s="34"/>
      <c r="ADS73" s="34"/>
      <c r="ADT73" s="34"/>
      <c r="ADU73" s="34"/>
      <c r="ADV73" s="34"/>
      <c r="ADW73" s="34"/>
      <c r="ADX73" s="34"/>
      <c r="ADY73" s="34"/>
      <c r="ADZ73" s="34"/>
      <c r="AEA73" s="34"/>
      <c r="AEB73" s="34"/>
      <c r="AEC73" s="34"/>
      <c r="AED73" s="34"/>
      <c r="AEE73" s="34"/>
      <c r="AEF73" s="34"/>
      <c r="AEG73" s="34"/>
      <c r="AEH73" s="34"/>
      <c r="AEI73" s="34"/>
      <c r="AEJ73" s="34"/>
      <c r="AEK73" s="34"/>
      <c r="AEL73" s="34"/>
      <c r="AEM73" s="34"/>
      <c r="AEN73" s="34"/>
      <c r="AEO73" s="34"/>
      <c r="AEP73" s="34"/>
      <c r="AEQ73" s="34"/>
      <c r="AER73" s="34"/>
      <c r="AES73" s="34"/>
      <c r="AET73" s="34"/>
      <c r="AEU73" s="34"/>
      <c r="AEV73" s="34"/>
      <c r="AEW73" s="34"/>
      <c r="AEX73" s="34"/>
      <c r="AEY73" s="34"/>
      <c r="AEZ73" s="34"/>
      <c r="AFA73" s="34"/>
      <c r="AFB73" s="34"/>
      <c r="AFC73" s="34"/>
      <c r="AFD73" s="34"/>
      <c r="AFE73" s="34"/>
      <c r="AFF73" s="34"/>
      <c r="AFG73" s="34"/>
      <c r="AFH73" s="34"/>
      <c r="AFI73" s="34"/>
      <c r="AFJ73" s="34"/>
      <c r="AFK73" s="34"/>
      <c r="AFL73" s="34"/>
      <c r="AFM73" s="34"/>
      <c r="AFN73" s="34"/>
      <c r="AFO73" s="34"/>
      <c r="AFP73" s="34"/>
      <c r="AFQ73" s="34"/>
      <c r="AFR73" s="34"/>
      <c r="AFS73" s="34"/>
      <c r="AFT73" s="34"/>
      <c r="AFU73" s="34"/>
      <c r="AFV73" s="34"/>
      <c r="AFW73" s="34"/>
      <c r="AFX73" s="34"/>
      <c r="AFY73" s="34"/>
      <c r="AFZ73" s="34"/>
      <c r="AGA73" s="34"/>
      <c r="AGB73" s="34"/>
      <c r="AGC73" s="34"/>
      <c r="AGD73" s="34"/>
      <c r="AGE73" s="34"/>
      <c r="AGF73" s="34"/>
      <c r="AGG73" s="34"/>
      <c r="AGH73" s="34"/>
      <c r="AGI73" s="34"/>
      <c r="AGJ73" s="34"/>
      <c r="AGK73" s="34"/>
      <c r="AGL73" s="34"/>
      <c r="AGM73" s="34"/>
      <c r="AGN73" s="34"/>
      <c r="AGO73" s="34"/>
      <c r="AGP73" s="34"/>
      <c r="AGQ73" s="34"/>
      <c r="AGR73" s="34"/>
      <c r="AGS73" s="34"/>
      <c r="AGT73" s="34"/>
      <c r="AGU73" s="34"/>
      <c r="AGV73" s="34"/>
      <c r="AGW73" s="34"/>
      <c r="AGX73" s="34"/>
      <c r="AGY73" s="34"/>
      <c r="AGZ73" s="34"/>
      <c r="AHA73" s="34"/>
      <c r="AHB73" s="34"/>
      <c r="AHC73" s="34"/>
      <c r="AHD73" s="34"/>
      <c r="AHE73" s="34"/>
      <c r="AHF73" s="34"/>
      <c r="AHG73" s="34"/>
      <c r="AHH73" s="34"/>
      <c r="AHI73" s="34"/>
      <c r="AHJ73" s="34"/>
      <c r="AHK73" s="34"/>
      <c r="AHL73" s="34"/>
      <c r="AHM73" s="34"/>
      <c r="AHN73" s="34"/>
      <c r="AHO73" s="34"/>
      <c r="AHP73" s="34"/>
      <c r="AHQ73" s="34"/>
      <c r="AHR73" s="34"/>
      <c r="AHS73" s="34"/>
      <c r="AHT73" s="34"/>
      <c r="AHU73" s="34"/>
      <c r="AHV73" s="34"/>
      <c r="AHW73" s="34"/>
      <c r="AHX73" s="34"/>
      <c r="AHY73" s="34"/>
      <c r="AHZ73" s="34"/>
      <c r="AIA73" s="34"/>
      <c r="AIB73" s="34"/>
      <c r="AIC73" s="34"/>
      <c r="AID73" s="34"/>
      <c r="AIE73" s="34"/>
      <c r="AIF73" s="34"/>
      <c r="AIG73" s="34"/>
      <c r="AIH73" s="34"/>
      <c r="AII73" s="34"/>
      <c r="AIJ73" s="34"/>
      <c r="AIK73" s="34"/>
      <c r="AIL73" s="34"/>
      <c r="AIM73" s="34"/>
      <c r="AIN73" s="34"/>
      <c r="AIO73" s="34"/>
      <c r="AIP73" s="34"/>
      <c r="AIQ73" s="34"/>
      <c r="AIR73" s="34"/>
      <c r="AIS73" s="34"/>
      <c r="AIT73" s="34"/>
      <c r="AIU73" s="34"/>
      <c r="AIV73" s="34"/>
      <c r="AIW73" s="34"/>
      <c r="AIX73" s="34"/>
      <c r="AIY73" s="34"/>
      <c r="AIZ73" s="34"/>
      <c r="AJA73" s="34"/>
      <c r="AJB73" s="34"/>
      <c r="AJC73" s="34"/>
      <c r="AJD73" s="34"/>
      <c r="AJE73" s="34"/>
      <c r="AJF73" s="34"/>
      <c r="AJG73" s="34"/>
      <c r="AJH73" s="34"/>
      <c r="AJI73" s="34"/>
      <c r="AJJ73" s="34"/>
      <c r="AJK73" s="34"/>
      <c r="AJL73" s="34"/>
      <c r="AJM73" s="34"/>
      <c r="AJN73" s="34"/>
      <c r="AJO73" s="34"/>
      <c r="AJP73" s="34"/>
      <c r="AJQ73" s="34"/>
      <c r="AJR73" s="34"/>
      <c r="AJS73" s="34"/>
      <c r="AJT73" s="34"/>
      <c r="AJU73" s="34"/>
      <c r="AJV73" s="34"/>
      <c r="AJW73" s="34"/>
      <c r="AJX73" s="34"/>
      <c r="AJY73" s="34"/>
      <c r="AJZ73" s="34"/>
      <c r="AKA73" s="34"/>
      <c r="AKB73" s="34"/>
      <c r="AKC73" s="34"/>
      <c r="AKD73" s="34"/>
      <c r="AKE73" s="34"/>
      <c r="AKF73" s="34"/>
      <c r="AKG73" s="34"/>
      <c r="AKH73" s="34"/>
      <c r="AKI73" s="34"/>
      <c r="AKJ73" s="34"/>
      <c r="AKK73" s="34"/>
      <c r="AKL73" s="34"/>
      <c r="AKM73" s="34"/>
      <c r="AKN73" s="34"/>
      <c r="AKO73" s="34"/>
      <c r="AKP73" s="34"/>
      <c r="AKQ73" s="34"/>
      <c r="AKR73" s="34"/>
      <c r="AKS73" s="34"/>
      <c r="AKT73" s="34"/>
      <c r="AKU73" s="34"/>
      <c r="AKV73" s="34"/>
      <c r="AKW73" s="34"/>
      <c r="AKX73" s="34"/>
      <c r="AKY73" s="34"/>
      <c r="AKZ73" s="34"/>
      <c r="ALA73" s="34"/>
      <c r="ALB73" s="34"/>
      <c r="ALC73" s="34"/>
      <c r="ALD73" s="34"/>
      <c r="ALE73" s="34"/>
      <c r="ALF73" s="34"/>
      <c r="ALG73" s="34"/>
      <c r="ALH73" s="34"/>
      <c r="ALI73" s="34"/>
      <c r="ALJ73" s="34"/>
      <c r="ALK73" s="34"/>
      <c r="ALL73" s="34"/>
      <c r="ALM73" s="34"/>
      <c r="ALN73" s="34"/>
      <c r="ALO73" s="34"/>
      <c r="ALP73" s="34"/>
      <c r="ALQ73" s="34"/>
      <c r="ALR73" s="34"/>
      <c r="ALS73" s="34"/>
      <c r="ALT73" s="34"/>
      <c r="ALU73" s="34"/>
      <c r="ALV73" s="34"/>
      <c r="ALW73" s="34"/>
      <c r="ALX73" s="34"/>
      <c r="ALY73" s="34"/>
      <c r="ALZ73" s="34"/>
      <c r="AMA73" s="34"/>
      <c r="AMB73" s="34"/>
      <c r="AMC73" s="34"/>
      <c r="AMD73" s="34"/>
      <c r="AME73" s="34"/>
      <c r="AMF73" s="34"/>
      <c r="AMG73" s="34"/>
      <c r="AMH73" s="34"/>
      <c r="AMI73" s="34"/>
      <c r="AMJ73" s="34"/>
    </row>
    <row r="74" spans="1:1024">
      <c r="A74" s="41" t="s">
        <v>75</v>
      </c>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c r="CD74" s="34"/>
      <c r="CE74" s="34"/>
      <c r="CF74" s="34"/>
      <c r="CG74" s="34"/>
      <c r="CH74" s="34"/>
      <c r="CI74" s="34"/>
      <c r="CJ74" s="34"/>
      <c r="CK74" s="34"/>
      <c r="CL74" s="34"/>
      <c r="CM74" s="34"/>
      <c r="CN74" s="34"/>
      <c r="CO74" s="34"/>
      <c r="CP74" s="34"/>
      <c r="CQ74" s="34"/>
      <c r="CR74" s="34"/>
      <c r="CS74" s="34"/>
      <c r="CT74" s="34"/>
      <c r="CU74" s="34"/>
      <c r="CV74" s="34"/>
      <c r="CW74" s="34"/>
      <c r="CX74" s="34"/>
      <c r="CY74" s="34"/>
      <c r="CZ74" s="34"/>
      <c r="DA74" s="34"/>
      <c r="DB74" s="34"/>
      <c r="DC74" s="34"/>
      <c r="DD74" s="34"/>
      <c r="DE74" s="34"/>
      <c r="DF74" s="34"/>
      <c r="DG74" s="34"/>
      <c r="DH74" s="34"/>
      <c r="DI74" s="34"/>
      <c r="DJ74" s="34"/>
      <c r="DK74" s="34"/>
      <c r="DL74" s="34"/>
      <c r="DM74" s="34"/>
      <c r="DN74" s="34"/>
      <c r="DO74" s="34"/>
      <c r="DP74" s="34"/>
      <c r="DQ74" s="34"/>
      <c r="DR74" s="34"/>
      <c r="DS74" s="34"/>
      <c r="DT74" s="34"/>
      <c r="DU74" s="34"/>
      <c r="DV74" s="34"/>
      <c r="DW74" s="34"/>
      <c r="DX74" s="34"/>
      <c r="DY74" s="34"/>
      <c r="DZ74" s="34"/>
      <c r="EA74" s="34"/>
      <c r="EB74" s="34"/>
      <c r="EC74" s="34"/>
      <c r="ED74" s="34"/>
      <c r="EE74" s="34"/>
      <c r="EF74" s="34"/>
      <c r="EG74" s="34"/>
      <c r="EH74" s="34"/>
      <c r="EI74" s="34"/>
      <c r="EJ74" s="34"/>
      <c r="EK74" s="34"/>
      <c r="EL74" s="34"/>
      <c r="EM74" s="34"/>
      <c r="EN74" s="34"/>
      <c r="EO74" s="34"/>
      <c r="EP74" s="34"/>
      <c r="EQ74" s="34"/>
      <c r="ER74" s="34"/>
      <c r="ES74" s="34"/>
      <c r="ET74" s="34"/>
      <c r="EU74" s="34"/>
      <c r="EV74" s="34"/>
      <c r="EW74" s="34"/>
      <c r="EX74" s="34"/>
      <c r="EY74" s="34"/>
      <c r="EZ74" s="34"/>
      <c r="FA74" s="34"/>
      <c r="FB74" s="34"/>
      <c r="FC74" s="34"/>
      <c r="FD74" s="34"/>
      <c r="FE74" s="34"/>
      <c r="FF74" s="34"/>
      <c r="FG74" s="34"/>
      <c r="FH74" s="34"/>
      <c r="FI74" s="34"/>
      <c r="FJ74" s="34"/>
      <c r="FK74" s="34"/>
      <c r="FL74" s="34"/>
      <c r="FM74" s="34"/>
      <c r="FN74" s="34"/>
      <c r="FO74" s="34"/>
      <c r="FP74" s="34"/>
      <c r="FQ74" s="34"/>
      <c r="FR74" s="34"/>
      <c r="FS74" s="34"/>
      <c r="FT74" s="34"/>
      <c r="FU74" s="34"/>
      <c r="FV74" s="34"/>
      <c r="FW74" s="34"/>
      <c r="FX74" s="34"/>
      <c r="FY74" s="34"/>
      <c r="FZ74" s="34"/>
      <c r="GA74" s="34"/>
      <c r="GB74" s="34"/>
      <c r="GC74" s="34"/>
      <c r="GD74" s="34"/>
      <c r="GE74" s="34"/>
      <c r="GF74" s="34"/>
      <c r="GG74" s="34"/>
      <c r="GH74" s="34"/>
      <c r="GI74" s="34"/>
      <c r="GJ74" s="34"/>
      <c r="GK74" s="34"/>
      <c r="GL74" s="34"/>
      <c r="GM74" s="34"/>
      <c r="GN74" s="34"/>
      <c r="GO74" s="34"/>
      <c r="GP74" s="34"/>
      <c r="GQ74" s="34"/>
      <c r="GR74" s="34"/>
      <c r="GS74" s="34"/>
      <c r="GT74" s="34"/>
      <c r="GU74" s="34"/>
      <c r="GV74" s="34"/>
      <c r="GW74" s="34"/>
      <c r="GX74" s="34"/>
      <c r="GY74" s="34"/>
      <c r="GZ74" s="34"/>
      <c r="HA74" s="34"/>
      <c r="HB74" s="34"/>
      <c r="HC74" s="34"/>
      <c r="HD74" s="34"/>
      <c r="HE74" s="34"/>
      <c r="HF74" s="34"/>
      <c r="HG74" s="34"/>
      <c r="HH74" s="34"/>
      <c r="HI74" s="34"/>
      <c r="HJ74" s="34"/>
      <c r="HK74" s="34"/>
      <c r="HL74" s="34"/>
      <c r="HM74" s="34"/>
      <c r="HN74" s="34"/>
      <c r="HO74" s="34"/>
      <c r="HP74" s="34"/>
      <c r="HQ74" s="34"/>
      <c r="HR74" s="34"/>
      <c r="HS74" s="34"/>
      <c r="HT74" s="34"/>
      <c r="HU74" s="34"/>
      <c r="HV74" s="34"/>
      <c r="HW74" s="34"/>
      <c r="HX74" s="34"/>
      <c r="HY74" s="34"/>
      <c r="HZ74" s="34"/>
      <c r="IA74" s="34"/>
      <c r="IB74" s="34"/>
      <c r="IC74" s="34"/>
      <c r="ID74" s="34"/>
      <c r="IE74" s="34"/>
      <c r="IF74" s="34"/>
      <c r="IG74" s="34"/>
      <c r="IH74" s="34"/>
      <c r="II74" s="34"/>
      <c r="IJ74" s="34"/>
      <c r="IK74" s="34"/>
      <c r="IL74" s="34"/>
      <c r="IM74" s="34"/>
      <c r="IN74" s="34"/>
      <c r="IO74" s="34"/>
      <c r="IP74" s="34"/>
      <c r="IQ74" s="34"/>
      <c r="IR74" s="34"/>
      <c r="IS74" s="34"/>
      <c r="IT74" s="34"/>
      <c r="IU74" s="34"/>
      <c r="IV74" s="34"/>
      <c r="IW74" s="34"/>
      <c r="IX74" s="34"/>
      <c r="IY74" s="34"/>
      <c r="IZ74" s="34"/>
      <c r="JA74" s="34"/>
      <c r="JB74" s="34"/>
      <c r="JC74" s="34"/>
      <c r="JD74" s="34"/>
      <c r="JE74" s="34"/>
      <c r="JF74" s="34"/>
      <c r="JG74" s="34"/>
      <c r="JH74" s="34"/>
      <c r="JI74" s="34"/>
      <c r="JJ74" s="34"/>
      <c r="JK74" s="34"/>
      <c r="JL74" s="34"/>
      <c r="JM74" s="34"/>
      <c r="JN74" s="34"/>
      <c r="JO74" s="34"/>
      <c r="JP74" s="34"/>
      <c r="JQ74" s="34"/>
      <c r="JR74" s="34"/>
      <c r="JS74" s="34"/>
      <c r="JT74" s="34"/>
      <c r="JU74" s="34"/>
      <c r="JV74" s="34"/>
      <c r="JW74" s="34"/>
      <c r="JX74" s="34"/>
      <c r="JY74" s="34"/>
      <c r="JZ74" s="34"/>
      <c r="KA74" s="34"/>
      <c r="KB74" s="34"/>
      <c r="KC74" s="34"/>
      <c r="KD74" s="34"/>
      <c r="KE74" s="34"/>
      <c r="KF74" s="34"/>
      <c r="KG74" s="34"/>
      <c r="KH74" s="34"/>
      <c r="KI74" s="34"/>
      <c r="KJ74" s="34"/>
      <c r="KK74" s="34"/>
      <c r="KL74" s="34"/>
      <c r="KM74" s="34"/>
      <c r="KN74" s="34"/>
      <c r="KO74" s="34"/>
      <c r="KP74" s="34"/>
      <c r="KQ74" s="34"/>
      <c r="KR74" s="34"/>
      <c r="KS74" s="34"/>
      <c r="KT74" s="34"/>
      <c r="KU74" s="34"/>
      <c r="KV74" s="34"/>
      <c r="KW74" s="34"/>
      <c r="KX74" s="34"/>
      <c r="KY74" s="34"/>
      <c r="KZ74" s="34"/>
      <c r="LA74" s="34"/>
      <c r="LB74" s="34"/>
      <c r="LC74" s="34"/>
      <c r="LD74" s="34"/>
      <c r="LE74" s="34"/>
      <c r="LF74" s="34"/>
      <c r="LG74" s="34"/>
      <c r="LH74" s="34"/>
      <c r="LI74" s="34"/>
      <c r="LJ74" s="34"/>
      <c r="LK74" s="34"/>
      <c r="LL74" s="34"/>
      <c r="LM74" s="34"/>
      <c r="LN74" s="34"/>
      <c r="LO74" s="34"/>
      <c r="LP74" s="34"/>
      <c r="LQ74" s="34"/>
      <c r="LR74" s="34"/>
      <c r="LS74" s="34"/>
      <c r="LT74" s="34"/>
      <c r="LU74" s="34"/>
      <c r="LV74" s="34"/>
      <c r="LW74" s="34"/>
      <c r="LX74" s="34"/>
      <c r="LY74" s="34"/>
      <c r="LZ74" s="34"/>
      <c r="MA74" s="34"/>
      <c r="MB74" s="34"/>
      <c r="MC74" s="34"/>
      <c r="MD74" s="34"/>
      <c r="ME74" s="34"/>
      <c r="MF74" s="34"/>
      <c r="MG74" s="34"/>
      <c r="MH74" s="34"/>
      <c r="MI74" s="34"/>
      <c r="MJ74" s="34"/>
      <c r="MK74" s="34"/>
      <c r="ML74" s="34"/>
      <c r="MM74" s="34"/>
      <c r="MN74" s="34"/>
      <c r="MO74" s="34"/>
      <c r="MP74" s="34"/>
      <c r="MQ74" s="34"/>
      <c r="MR74" s="34"/>
      <c r="MS74" s="34"/>
      <c r="MT74" s="34"/>
      <c r="MU74" s="34"/>
      <c r="MV74" s="34"/>
      <c r="MW74" s="34"/>
      <c r="MX74" s="34"/>
      <c r="MY74" s="34"/>
      <c r="MZ74" s="34"/>
      <c r="NA74" s="34"/>
      <c r="NB74" s="34"/>
      <c r="NC74" s="34"/>
      <c r="ND74" s="34"/>
      <c r="NE74" s="34"/>
      <c r="NF74" s="34"/>
      <c r="NG74" s="34"/>
      <c r="NH74" s="34"/>
      <c r="NI74" s="34"/>
      <c r="NJ74" s="34"/>
      <c r="NK74" s="34"/>
      <c r="NL74" s="34"/>
      <c r="NM74" s="34"/>
      <c r="NN74" s="34"/>
      <c r="NO74" s="34"/>
      <c r="NP74" s="34"/>
      <c r="NQ74" s="34"/>
      <c r="NR74" s="34"/>
      <c r="NS74" s="34"/>
      <c r="NT74" s="34"/>
      <c r="NU74" s="34"/>
      <c r="NV74" s="34"/>
      <c r="NW74" s="34"/>
      <c r="NX74" s="34"/>
      <c r="NY74" s="34"/>
      <c r="NZ74" s="34"/>
      <c r="OA74" s="34"/>
      <c r="OB74" s="34"/>
      <c r="OC74" s="34"/>
      <c r="OD74" s="34"/>
      <c r="OE74" s="34"/>
      <c r="OF74" s="34"/>
      <c r="OG74" s="34"/>
      <c r="OH74" s="34"/>
      <c r="OI74" s="34"/>
      <c r="OJ74" s="34"/>
      <c r="OK74" s="34"/>
      <c r="OL74" s="34"/>
      <c r="OM74" s="34"/>
      <c r="ON74" s="34"/>
      <c r="OO74" s="34"/>
      <c r="OP74" s="34"/>
      <c r="OQ74" s="34"/>
      <c r="OR74" s="34"/>
      <c r="OS74" s="34"/>
      <c r="OT74" s="34"/>
      <c r="OU74" s="34"/>
      <c r="OV74" s="34"/>
      <c r="OW74" s="34"/>
      <c r="OX74" s="34"/>
      <c r="OY74" s="34"/>
      <c r="OZ74" s="34"/>
      <c r="PA74" s="34"/>
      <c r="PB74" s="34"/>
      <c r="PC74" s="34"/>
      <c r="PD74" s="34"/>
      <c r="PE74" s="34"/>
      <c r="PF74" s="34"/>
      <c r="PG74" s="34"/>
      <c r="PH74" s="34"/>
      <c r="PI74" s="34"/>
      <c r="PJ74" s="34"/>
      <c r="PK74" s="34"/>
      <c r="PL74" s="34"/>
      <c r="PM74" s="34"/>
      <c r="PN74" s="34"/>
      <c r="PO74" s="34"/>
      <c r="PP74" s="34"/>
      <c r="PQ74" s="34"/>
      <c r="PR74" s="34"/>
      <c r="PS74" s="34"/>
      <c r="PT74" s="34"/>
      <c r="PU74" s="34"/>
      <c r="PV74" s="34"/>
      <c r="PW74" s="34"/>
      <c r="PX74" s="34"/>
      <c r="PY74" s="34"/>
      <c r="PZ74" s="34"/>
      <c r="QA74" s="34"/>
      <c r="QB74" s="34"/>
      <c r="QC74" s="34"/>
      <c r="QD74" s="34"/>
      <c r="QE74" s="34"/>
      <c r="QF74" s="34"/>
      <c r="QG74" s="34"/>
      <c r="QH74" s="34"/>
      <c r="QI74" s="34"/>
      <c r="QJ74" s="34"/>
      <c r="QK74" s="34"/>
      <c r="QL74" s="34"/>
      <c r="QM74" s="34"/>
      <c r="QN74" s="34"/>
      <c r="QO74" s="34"/>
      <c r="QP74" s="34"/>
      <c r="QQ74" s="34"/>
      <c r="QR74" s="34"/>
      <c r="QS74" s="34"/>
      <c r="QT74" s="34"/>
      <c r="QU74" s="34"/>
      <c r="QV74" s="34"/>
      <c r="QW74" s="34"/>
      <c r="QX74" s="34"/>
      <c r="QY74" s="34"/>
      <c r="QZ74" s="34"/>
      <c r="RA74" s="34"/>
      <c r="RB74" s="34"/>
      <c r="RC74" s="34"/>
      <c r="RD74" s="34"/>
      <c r="RE74" s="34"/>
      <c r="RF74" s="34"/>
      <c r="RG74" s="34"/>
      <c r="RH74" s="34"/>
      <c r="RI74" s="34"/>
      <c r="RJ74" s="34"/>
      <c r="RK74" s="34"/>
      <c r="RL74" s="34"/>
      <c r="RM74" s="34"/>
      <c r="RN74" s="34"/>
      <c r="RO74" s="34"/>
      <c r="RP74" s="34"/>
      <c r="RQ74" s="34"/>
      <c r="RR74" s="34"/>
      <c r="RS74" s="34"/>
      <c r="RT74" s="34"/>
      <c r="RU74" s="34"/>
      <c r="RV74" s="34"/>
      <c r="RW74" s="34"/>
      <c r="RX74" s="34"/>
      <c r="RY74" s="34"/>
      <c r="RZ74" s="34"/>
      <c r="SA74" s="34"/>
      <c r="SB74" s="34"/>
      <c r="SC74" s="34"/>
      <c r="SD74" s="34"/>
      <c r="SE74" s="34"/>
      <c r="SF74" s="34"/>
      <c r="SG74" s="34"/>
      <c r="SH74" s="34"/>
      <c r="SI74" s="34"/>
      <c r="SJ74" s="34"/>
      <c r="SK74" s="34"/>
      <c r="SL74" s="34"/>
      <c r="SM74" s="34"/>
      <c r="SN74" s="34"/>
      <c r="SO74" s="34"/>
      <c r="SP74" s="34"/>
      <c r="SQ74" s="34"/>
      <c r="SR74" s="34"/>
      <c r="SS74" s="34"/>
      <c r="ST74" s="34"/>
      <c r="SU74" s="34"/>
      <c r="SV74" s="34"/>
      <c r="SW74" s="34"/>
      <c r="SX74" s="34"/>
      <c r="SY74" s="34"/>
      <c r="SZ74" s="34"/>
      <c r="TA74" s="34"/>
      <c r="TB74" s="34"/>
      <c r="TC74" s="34"/>
      <c r="TD74" s="34"/>
      <c r="TE74" s="34"/>
      <c r="TF74" s="34"/>
      <c r="TG74" s="34"/>
      <c r="TH74" s="34"/>
      <c r="TI74" s="34"/>
      <c r="TJ74" s="34"/>
      <c r="TK74" s="34"/>
      <c r="TL74" s="34"/>
      <c r="TM74" s="34"/>
      <c r="TN74" s="34"/>
      <c r="TO74" s="34"/>
      <c r="TP74" s="34"/>
      <c r="TQ74" s="34"/>
      <c r="TR74" s="34"/>
      <c r="TS74" s="34"/>
      <c r="TT74" s="34"/>
      <c r="TU74" s="34"/>
      <c r="TV74" s="34"/>
      <c r="TW74" s="34"/>
      <c r="TX74" s="34"/>
      <c r="TY74" s="34"/>
      <c r="TZ74" s="34"/>
      <c r="UA74" s="34"/>
      <c r="UB74" s="34"/>
      <c r="UC74" s="34"/>
      <c r="UD74" s="34"/>
      <c r="UE74" s="34"/>
      <c r="UF74" s="34"/>
      <c r="UG74" s="34"/>
      <c r="UH74" s="34"/>
      <c r="UI74" s="34"/>
      <c r="UJ74" s="34"/>
      <c r="UK74" s="34"/>
      <c r="UL74" s="34"/>
      <c r="UM74" s="34"/>
      <c r="UN74" s="34"/>
      <c r="UO74" s="34"/>
      <c r="UP74" s="34"/>
      <c r="UQ74" s="34"/>
      <c r="UR74" s="34"/>
      <c r="US74" s="34"/>
      <c r="UT74" s="34"/>
      <c r="UU74" s="34"/>
      <c r="UV74" s="34"/>
      <c r="UW74" s="34"/>
      <c r="UX74" s="34"/>
      <c r="UY74" s="34"/>
      <c r="UZ74" s="34"/>
      <c r="VA74" s="34"/>
      <c r="VB74" s="34"/>
      <c r="VC74" s="34"/>
      <c r="VD74" s="34"/>
      <c r="VE74" s="34"/>
      <c r="VF74" s="34"/>
      <c r="VG74" s="34"/>
      <c r="VH74" s="34"/>
      <c r="VI74" s="34"/>
      <c r="VJ74" s="34"/>
      <c r="VK74" s="34"/>
      <c r="VL74" s="34"/>
      <c r="VM74" s="34"/>
      <c r="VN74" s="34"/>
      <c r="VO74" s="34"/>
      <c r="VP74" s="34"/>
      <c r="VQ74" s="34"/>
      <c r="VR74" s="34"/>
      <c r="VS74" s="34"/>
      <c r="VT74" s="34"/>
      <c r="VU74" s="34"/>
      <c r="VV74" s="34"/>
      <c r="VW74" s="34"/>
      <c r="VX74" s="34"/>
      <c r="VY74" s="34"/>
      <c r="VZ74" s="34"/>
      <c r="WA74" s="34"/>
      <c r="WB74" s="34"/>
      <c r="WC74" s="34"/>
      <c r="WD74" s="34"/>
      <c r="WE74" s="34"/>
      <c r="WF74" s="34"/>
      <c r="WG74" s="34"/>
      <c r="WH74" s="34"/>
      <c r="WI74" s="34"/>
      <c r="WJ74" s="34"/>
      <c r="WK74" s="34"/>
      <c r="WL74" s="34"/>
      <c r="WM74" s="34"/>
      <c r="WN74" s="34"/>
      <c r="WO74" s="34"/>
      <c r="WP74" s="34"/>
      <c r="WQ74" s="34"/>
      <c r="WR74" s="34"/>
      <c r="WS74" s="34"/>
      <c r="WT74" s="34"/>
      <c r="WU74" s="34"/>
      <c r="WV74" s="34"/>
      <c r="WW74" s="34"/>
      <c r="WX74" s="34"/>
      <c r="WY74" s="34"/>
      <c r="WZ74" s="34"/>
      <c r="XA74" s="34"/>
      <c r="XB74" s="34"/>
      <c r="XC74" s="34"/>
      <c r="XD74" s="34"/>
      <c r="XE74" s="34"/>
      <c r="XF74" s="34"/>
      <c r="XG74" s="34"/>
      <c r="XH74" s="34"/>
      <c r="XI74" s="34"/>
      <c r="XJ74" s="34"/>
      <c r="XK74" s="34"/>
      <c r="XL74" s="34"/>
      <c r="XM74" s="34"/>
      <c r="XN74" s="34"/>
      <c r="XO74" s="34"/>
      <c r="XP74" s="34"/>
      <c r="XQ74" s="34"/>
      <c r="XR74" s="34"/>
      <c r="XS74" s="34"/>
      <c r="XT74" s="34"/>
      <c r="XU74" s="34"/>
      <c r="XV74" s="34"/>
      <c r="XW74" s="34"/>
      <c r="XX74" s="34"/>
      <c r="XY74" s="34"/>
      <c r="XZ74" s="34"/>
      <c r="YA74" s="34"/>
      <c r="YB74" s="34"/>
      <c r="YC74" s="34"/>
      <c r="YD74" s="34"/>
      <c r="YE74" s="34"/>
      <c r="YF74" s="34"/>
      <c r="YG74" s="34"/>
      <c r="YH74" s="34"/>
      <c r="YI74" s="34"/>
      <c r="YJ74" s="34"/>
      <c r="YK74" s="34"/>
      <c r="YL74" s="34"/>
      <c r="YM74" s="34"/>
      <c r="YN74" s="34"/>
      <c r="YO74" s="34"/>
      <c r="YP74" s="34"/>
      <c r="YQ74" s="34"/>
      <c r="YR74" s="34"/>
      <c r="YS74" s="34"/>
      <c r="YT74" s="34"/>
      <c r="YU74" s="34"/>
      <c r="YV74" s="34"/>
      <c r="YW74" s="34"/>
      <c r="YX74" s="34"/>
      <c r="YY74" s="34"/>
      <c r="YZ74" s="34"/>
      <c r="ZA74" s="34"/>
      <c r="ZB74" s="34"/>
      <c r="ZC74" s="34"/>
      <c r="ZD74" s="34"/>
      <c r="ZE74" s="34"/>
      <c r="ZF74" s="34"/>
      <c r="ZG74" s="34"/>
      <c r="ZH74" s="34"/>
      <c r="ZI74" s="34"/>
      <c r="ZJ74" s="34"/>
      <c r="ZK74" s="34"/>
      <c r="ZL74" s="34"/>
      <c r="ZM74" s="34"/>
      <c r="ZN74" s="34"/>
      <c r="ZO74" s="34"/>
      <c r="ZP74" s="34"/>
      <c r="ZQ74" s="34"/>
      <c r="ZR74" s="34"/>
      <c r="ZS74" s="34"/>
      <c r="ZT74" s="34"/>
      <c r="ZU74" s="34"/>
      <c r="ZV74" s="34"/>
      <c r="ZW74" s="34"/>
      <c r="ZX74" s="34"/>
      <c r="ZY74" s="34"/>
      <c r="ZZ74" s="34"/>
      <c r="AAA74" s="34"/>
      <c r="AAB74" s="34"/>
      <c r="AAC74" s="34"/>
      <c r="AAD74" s="34"/>
      <c r="AAE74" s="34"/>
      <c r="AAF74" s="34"/>
      <c r="AAG74" s="34"/>
      <c r="AAH74" s="34"/>
      <c r="AAI74" s="34"/>
      <c r="AAJ74" s="34"/>
      <c r="AAK74" s="34"/>
      <c r="AAL74" s="34"/>
      <c r="AAM74" s="34"/>
      <c r="AAN74" s="34"/>
      <c r="AAO74" s="34"/>
      <c r="AAP74" s="34"/>
      <c r="AAQ74" s="34"/>
      <c r="AAR74" s="34"/>
      <c r="AAS74" s="34"/>
      <c r="AAT74" s="34"/>
      <c r="AAU74" s="34"/>
      <c r="AAV74" s="34"/>
      <c r="AAW74" s="34"/>
      <c r="AAX74" s="34"/>
      <c r="AAY74" s="34"/>
      <c r="AAZ74" s="34"/>
      <c r="ABA74" s="34"/>
      <c r="ABB74" s="34"/>
      <c r="ABC74" s="34"/>
      <c r="ABD74" s="34"/>
      <c r="ABE74" s="34"/>
      <c r="ABF74" s="34"/>
      <c r="ABG74" s="34"/>
      <c r="ABH74" s="34"/>
      <c r="ABI74" s="34"/>
      <c r="ABJ74" s="34"/>
      <c r="ABK74" s="34"/>
      <c r="ABL74" s="34"/>
      <c r="ABM74" s="34"/>
      <c r="ABN74" s="34"/>
      <c r="ABO74" s="34"/>
      <c r="ABP74" s="34"/>
      <c r="ABQ74" s="34"/>
      <c r="ABR74" s="34"/>
      <c r="ABS74" s="34"/>
      <c r="ABT74" s="34"/>
      <c r="ABU74" s="34"/>
      <c r="ABV74" s="34"/>
      <c r="ABW74" s="34"/>
      <c r="ABX74" s="34"/>
      <c r="ABY74" s="34"/>
      <c r="ABZ74" s="34"/>
      <c r="ACA74" s="34"/>
      <c r="ACB74" s="34"/>
      <c r="ACC74" s="34"/>
      <c r="ACD74" s="34"/>
      <c r="ACE74" s="34"/>
      <c r="ACF74" s="34"/>
      <c r="ACG74" s="34"/>
      <c r="ACH74" s="34"/>
      <c r="ACI74" s="34"/>
      <c r="ACJ74" s="34"/>
      <c r="ACK74" s="34"/>
      <c r="ACL74" s="34"/>
      <c r="ACM74" s="34"/>
      <c r="ACN74" s="34"/>
      <c r="ACO74" s="34"/>
      <c r="ACP74" s="34"/>
      <c r="ACQ74" s="34"/>
      <c r="ACR74" s="34"/>
      <c r="ACS74" s="34"/>
      <c r="ACT74" s="34"/>
      <c r="ACU74" s="34"/>
      <c r="ACV74" s="34"/>
      <c r="ACW74" s="34"/>
      <c r="ACX74" s="34"/>
      <c r="ACY74" s="34"/>
      <c r="ACZ74" s="34"/>
      <c r="ADA74" s="34"/>
      <c r="ADB74" s="34"/>
      <c r="ADC74" s="34"/>
      <c r="ADD74" s="34"/>
      <c r="ADE74" s="34"/>
      <c r="ADF74" s="34"/>
      <c r="ADG74" s="34"/>
      <c r="ADH74" s="34"/>
      <c r="ADI74" s="34"/>
      <c r="ADJ74" s="34"/>
      <c r="ADK74" s="34"/>
      <c r="ADL74" s="34"/>
      <c r="ADM74" s="34"/>
      <c r="ADN74" s="34"/>
      <c r="ADO74" s="34"/>
      <c r="ADP74" s="34"/>
      <c r="ADQ74" s="34"/>
      <c r="ADR74" s="34"/>
      <c r="ADS74" s="34"/>
      <c r="ADT74" s="34"/>
      <c r="ADU74" s="34"/>
      <c r="ADV74" s="34"/>
      <c r="ADW74" s="34"/>
      <c r="ADX74" s="34"/>
      <c r="ADY74" s="34"/>
      <c r="ADZ74" s="34"/>
      <c r="AEA74" s="34"/>
      <c r="AEB74" s="34"/>
      <c r="AEC74" s="34"/>
      <c r="AED74" s="34"/>
      <c r="AEE74" s="34"/>
      <c r="AEF74" s="34"/>
      <c r="AEG74" s="34"/>
      <c r="AEH74" s="34"/>
      <c r="AEI74" s="34"/>
      <c r="AEJ74" s="34"/>
      <c r="AEK74" s="34"/>
      <c r="AEL74" s="34"/>
      <c r="AEM74" s="34"/>
      <c r="AEN74" s="34"/>
      <c r="AEO74" s="34"/>
      <c r="AEP74" s="34"/>
      <c r="AEQ74" s="34"/>
      <c r="AER74" s="34"/>
      <c r="AES74" s="34"/>
      <c r="AET74" s="34"/>
      <c r="AEU74" s="34"/>
      <c r="AEV74" s="34"/>
      <c r="AEW74" s="34"/>
      <c r="AEX74" s="34"/>
      <c r="AEY74" s="34"/>
      <c r="AEZ74" s="34"/>
      <c r="AFA74" s="34"/>
      <c r="AFB74" s="34"/>
      <c r="AFC74" s="34"/>
      <c r="AFD74" s="34"/>
      <c r="AFE74" s="34"/>
      <c r="AFF74" s="34"/>
      <c r="AFG74" s="34"/>
      <c r="AFH74" s="34"/>
      <c r="AFI74" s="34"/>
      <c r="AFJ74" s="34"/>
      <c r="AFK74" s="34"/>
      <c r="AFL74" s="34"/>
      <c r="AFM74" s="34"/>
      <c r="AFN74" s="34"/>
      <c r="AFO74" s="34"/>
      <c r="AFP74" s="34"/>
      <c r="AFQ74" s="34"/>
      <c r="AFR74" s="34"/>
      <c r="AFS74" s="34"/>
      <c r="AFT74" s="34"/>
      <c r="AFU74" s="34"/>
      <c r="AFV74" s="34"/>
      <c r="AFW74" s="34"/>
      <c r="AFX74" s="34"/>
      <c r="AFY74" s="34"/>
      <c r="AFZ74" s="34"/>
      <c r="AGA74" s="34"/>
      <c r="AGB74" s="34"/>
      <c r="AGC74" s="34"/>
      <c r="AGD74" s="34"/>
      <c r="AGE74" s="34"/>
      <c r="AGF74" s="34"/>
      <c r="AGG74" s="34"/>
      <c r="AGH74" s="34"/>
      <c r="AGI74" s="34"/>
      <c r="AGJ74" s="34"/>
      <c r="AGK74" s="34"/>
      <c r="AGL74" s="34"/>
      <c r="AGM74" s="34"/>
      <c r="AGN74" s="34"/>
      <c r="AGO74" s="34"/>
      <c r="AGP74" s="34"/>
      <c r="AGQ74" s="34"/>
      <c r="AGR74" s="34"/>
      <c r="AGS74" s="34"/>
      <c r="AGT74" s="34"/>
      <c r="AGU74" s="34"/>
      <c r="AGV74" s="34"/>
      <c r="AGW74" s="34"/>
      <c r="AGX74" s="34"/>
      <c r="AGY74" s="34"/>
      <c r="AGZ74" s="34"/>
      <c r="AHA74" s="34"/>
      <c r="AHB74" s="34"/>
      <c r="AHC74" s="34"/>
      <c r="AHD74" s="34"/>
      <c r="AHE74" s="34"/>
      <c r="AHF74" s="34"/>
      <c r="AHG74" s="34"/>
      <c r="AHH74" s="34"/>
      <c r="AHI74" s="34"/>
      <c r="AHJ74" s="34"/>
      <c r="AHK74" s="34"/>
      <c r="AHL74" s="34"/>
      <c r="AHM74" s="34"/>
      <c r="AHN74" s="34"/>
      <c r="AHO74" s="34"/>
      <c r="AHP74" s="34"/>
      <c r="AHQ74" s="34"/>
      <c r="AHR74" s="34"/>
      <c r="AHS74" s="34"/>
      <c r="AHT74" s="34"/>
      <c r="AHU74" s="34"/>
      <c r="AHV74" s="34"/>
      <c r="AHW74" s="34"/>
      <c r="AHX74" s="34"/>
      <c r="AHY74" s="34"/>
      <c r="AHZ74" s="34"/>
      <c r="AIA74" s="34"/>
      <c r="AIB74" s="34"/>
      <c r="AIC74" s="34"/>
      <c r="AID74" s="34"/>
      <c r="AIE74" s="34"/>
      <c r="AIF74" s="34"/>
      <c r="AIG74" s="34"/>
      <c r="AIH74" s="34"/>
      <c r="AII74" s="34"/>
      <c r="AIJ74" s="34"/>
      <c r="AIK74" s="34"/>
      <c r="AIL74" s="34"/>
      <c r="AIM74" s="34"/>
      <c r="AIN74" s="34"/>
      <c r="AIO74" s="34"/>
      <c r="AIP74" s="34"/>
      <c r="AIQ74" s="34"/>
      <c r="AIR74" s="34"/>
      <c r="AIS74" s="34"/>
      <c r="AIT74" s="34"/>
      <c r="AIU74" s="34"/>
      <c r="AIV74" s="34"/>
      <c r="AIW74" s="34"/>
      <c r="AIX74" s="34"/>
      <c r="AIY74" s="34"/>
      <c r="AIZ74" s="34"/>
      <c r="AJA74" s="34"/>
      <c r="AJB74" s="34"/>
      <c r="AJC74" s="34"/>
      <c r="AJD74" s="34"/>
      <c r="AJE74" s="34"/>
      <c r="AJF74" s="34"/>
      <c r="AJG74" s="34"/>
      <c r="AJH74" s="34"/>
      <c r="AJI74" s="34"/>
      <c r="AJJ74" s="34"/>
      <c r="AJK74" s="34"/>
      <c r="AJL74" s="34"/>
      <c r="AJM74" s="34"/>
      <c r="AJN74" s="34"/>
      <c r="AJO74" s="34"/>
      <c r="AJP74" s="34"/>
      <c r="AJQ74" s="34"/>
      <c r="AJR74" s="34"/>
      <c r="AJS74" s="34"/>
      <c r="AJT74" s="34"/>
      <c r="AJU74" s="34"/>
      <c r="AJV74" s="34"/>
      <c r="AJW74" s="34"/>
      <c r="AJX74" s="34"/>
      <c r="AJY74" s="34"/>
      <c r="AJZ74" s="34"/>
      <c r="AKA74" s="34"/>
      <c r="AKB74" s="34"/>
      <c r="AKC74" s="34"/>
      <c r="AKD74" s="34"/>
      <c r="AKE74" s="34"/>
      <c r="AKF74" s="34"/>
      <c r="AKG74" s="34"/>
      <c r="AKH74" s="34"/>
      <c r="AKI74" s="34"/>
      <c r="AKJ74" s="34"/>
      <c r="AKK74" s="34"/>
      <c r="AKL74" s="34"/>
      <c r="AKM74" s="34"/>
      <c r="AKN74" s="34"/>
      <c r="AKO74" s="34"/>
      <c r="AKP74" s="34"/>
      <c r="AKQ74" s="34"/>
      <c r="AKR74" s="34"/>
      <c r="AKS74" s="34"/>
      <c r="AKT74" s="34"/>
      <c r="AKU74" s="34"/>
      <c r="AKV74" s="34"/>
      <c r="AKW74" s="34"/>
      <c r="AKX74" s="34"/>
      <c r="AKY74" s="34"/>
      <c r="AKZ74" s="34"/>
      <c r="ALA74" s="34"/>
      <c r="ALB74" s="34"/>
      <c r="ALC74" s="34"/>
      <c r="ALD74" s="34"/>
      <c r="ALE74" s="34"/>
      <c r="ALF74" s="34"/>
      <c r="ALG74" s="34"/>
      <c r="ALH74" s="34"/>
      <c r="ALI74" s="34"/>
      <c r="ALJ74" s="34"/>
      <c r="ALK74" s="34"/>
      <c r="ALL74" s="34"/>
      <c r="ALM74" s="34"/>
      <c r="ALN74" s="34"/>
      <c r="ALO74" s="34"/>
      <c r="ALP74" s="34"/>
      <c r="ALQ74" s="34"/>
      <c r="ALR74" s="34"/>
      <c r="ALS74" s="34"/>
      <c r="ALT74" s="34"/>
      <c r="ALU74" s="34"/>
      <c r="ALV74" s="34"/>
      <c r="ALW74" s="34"/>
      <c r="ALX74" s="34"/>
      <c r="ALY74" s="34"/>
      <c r="ALZ74" s="34"/>
      <c r="AMA74" s="34"/>
      <c r="AMB74" s="34"/>
      <c r="AMC74" s="34"/>
      <c r="AMD74" s="34"/>
      <c r="AME74" s="34"/>
      <c r="AMF74" s="34"/>
      <c r="AMG74" s="34"/>
      <c r="AMH74" s="34"/>
      <c r="AMI74" s="34"/>
      <c r="AMJ74" s="34"/>
    </row>
    <row r="75" spans="1:1024" ht="100.5" customHeight="1">
      <c r="A75" s="313" t="s">
        <v>76</v>
      </c>
      <c r="B75" s="313"/>
      <c r="D75" s="319"/>
      <c r="E75" s="319"/>
      <c r="F75" s="319"/>
      <c r="G75" s="319"/>
      <c r="H75" s="319"/>
      <c r="I75" s="319"/>
      <c r="J75" s="319"/>
      <c r="K75" s="319"/>
      <c r="L75" s="319"/>
      <c r="M75" s="319"/>
      <c r="N75" s="319"/>
      <c r="O75" s="319"/>
      <c r="P75" s="319"/>
      <c r="Q75" s="319"/>
      <c r="R75" s="319"/>
      <c r="S75" s="319"/>
      <c r="T75" s="319"/>
      <c r="U75" s="319"/>
      <c r="V75" s="319"/>
      <c r="W75" s="319"/>
      <c r="X75" s="319"/>
      <c r="Y75" s="319"/>
      <c r="Z75" s="319"/>
      <c r="AA75" s="319"/>
      <c r="AB75" s="319"/>
      <c r="AC75" s="319"/>
      <c r="AD75" s="319"/>
      <c r="AE75" s="319"/>
      <c r="AF75" s="319"/>
      <c r="AG75" s="319"/>
      <c r="AH75" s="319"/>
      <c r="AI75" s="319"/>
      <c r="AJ75" s="319"/>
      <c r="AK75" s="319"/>
      <c r="AL75" s="319"/>
      <c r="AM75" s="319"/>
      <c r="AN75" s="319"/>
      <c r="AO75" s="319"/>
      <c r="AP75" s="319"/>
      <c r="AQ75" s="319"/>
      <c r="AR75" s="319"/>
      <c r="AS75" s="319"/>
      <c r="AT75" s="319"/>
      <c r="AU75" s="319"/>
      <c r="AV75" s="319"/>
      <c r="AW75" s="319"/>
      <c r="AX75" s="319"/>
      <c r="AY75" s="319"/>
      <c r="AZ75" s="319"/>
      <c r="BA75" s="319"/>
      <c r="BB75" s="319"/>
      <c r="BC75" s="319"/>
      <c r="BD75" s="319"/>
      <c r="BE75" s="319"/>
      <c r="BF75" s="319"/>
      <c r="BG75" s="319"/>
      <c r="BH75" s="319"/>
      <c r="BI75" s="319"/>
      <c r="BJ75" s="319"/>
      <c r="BK75" s="319"/>
      <c r="BL75" s="319"/>
      <c r="BM75" s="319"/>
      <c r="BN75" s="319"/>
      <c r="BO75" s="319"/>
      <c r="BP75" s="319"/>
      <c r="BQ75" s="319"/>
      <c r="BR75" s="319"/>
      <c r="BS75" s="319"/>
      <c r="BT75" s="319"/>
      <c r="BU75" s="319"/>
      <c r="BV75" s="319"/>
      <c r="BW75" s="319"/>
      <c r="BX75" s="319"/>
      <c r="BY75" s="319"/>
      <c r="BZ75" s="319"/>
      <c r="CA75" s="319"/>
      <c r="CB75" s="319"/>
      <c r="CC75" s="319"/>
      <c r="CD75" s="319"/>
      <c r="CE75" s="319"/>
      <c r="CF75" s="319"/>
      <c r="CG75" s="319"/>
      <c r="CH75" s="319"/>
      <c r="CI75" s="319"/>
      <c r="CJ75" s="319"/>
      <c r="CK75" s="319"/>
      <c r="CL75" s="319"/>
      <c r="CM75" s="319"/>
      <c r="CN75" s="319"/>
      <c r="CO75" s="319"/>
      <c r="CP75" s="319"/>
      <c r="CQ75" s="319"/>
      <c r="CR75" s="319"/>
      <c r="CS75" s="319"/>
      <c r="CT75" s="319"/>
      <c r="CU75" s="319"/>
      <c r="CV75" s="319"/>
      <c r="CW75" s="319"/>
      <c r="CX75" s="319"/>
      <c r="CY75" s="319"/>
      <c r="CZ75" s="319"/>
      <c r="DA75" s="319"/>
      <c r="DB75" s="319"/>
      <c r="DC75" s="319"/>
      <c r="DD75" s="319"/>
      <c r="DE75" s="319"/>
      <c r="DF75" s="319"/>
      <c r="DG75" s="319"/>
      <c r="DH75" s="319"/>
      <c r="DI75" s="319"/>
      <c r="DJ75" s="319"/>
      <c r="DK75" s="319"/>
      <c r="DL75" s="319"/>
      <c r="DM75" s="319"/>
      <c r="DN75" s="319"/>
      <c r="DO75" s="319"/>
      <c r="DP75" s="319"/>
      <c r="DQ75" s="319"/>
      <c r="DR75" s="319"/>
      <c r="DS75" s="319"/>
      <c r="DT75" s="319"/>
      <c r="DU75" s="319"/>
      <c r="DV75" s="319"/>
      <c r="DW75" s="319"/>
      <c r="DX75" s="319"/>
      <c r="DY75" s="319"/>
      <c r="DZ75" s="319"/>
      <c r="EA75" s="319"/>
      <c r="EB75" s="319"/>
      <c r="EC75" s="319"/>
      <c r="ED75" s="319"/>
      <c r="EE75" s="319"/>
      <c r="EF75" s="319"/>
      <c r="EG75" s="319"/>
      <c r="EH75" s="319"/>
      <c r="EI75" s="319"/>
      <c r="EJ75" s="319"/>
      <c r="EK75" s="319"/>
      <c r="EL75" s="319"/>
      <c r="EM75" s="319"/>
      <c r="EN75" s="319"/>
      <c r="EO75" s="319"/>
      <c r="EP75" s="319"/>
      <c r="EQ75" s="319"/>
      <c r="ER75" s="319"/>
      <c r="ES75" s="319"/>
      <c r="ET75" s="319"/>
      <c r="EU75" s="319"/>
      <c r="EV75" s="319"/>
      <c r="EW75" s="319"/>
      <c r="EX75" s="319"/>
      <c r="EY75" s="319"/>
      <c r="EZ75" s="319"/>
      <c r="FA75" s="319"/>
      <c r="FB75" s="319"/>
      <c r="FC75" s="319"/>
      <c r="FD75" s="319"/>
      <c r="FE75" s="319"/>
      <c r="FF75" s="319"/>
      <c r="FG75" s="319"/>
      <c r="FH75" s="319"/>
      <c r="FI75" s="319"/>
      <c r="FJ75" s="319"/>
      <c r="FK75" s="319"/>
      <c r="FL75" s="319"/>
      <c r="FM75" s="319"/>
      <c r="FN75" s="319"/>
      <c r="FO75" s="319"/>
      <c r="FP75" s="319"/>
      <c r="FQ75" s="319"/>
      <c r="FR75" s="319"/>
      <c r="FS75" s="319"/>
      <c r="FT75" s="319"/>
      <c r="FU75" s="319"/>
      <c r="FV75" s="319"/>
      <c r="FW75" s="319"/>
      <c r="FX75" s="319"/>
      <c r="FY75" s="319"/>
      <c r="FZ75" s="319"/>
      <c r="GA75" s="319"/>
      <c r="GB75" s="319"/>
      <c r="GC75" s="319"/>
      <c r="GD75" s="319"/>
      <c r="GE75" s="319"/>
      <c r="GF75" s="319"/>
      <c r="GG75" s="319"/>
      <c r="GH75" s="319"/>
      <c r="GI75" s="319"/>
      <c r="GJ75" s="319"/>
      <c r="GK75" s="319"/>
      <c r="GL75" s="319"/>
      <c r="GM75" s="319"/>
      <c r="GN75" s="319"/>
      <c r="GO75" s="319"/>
      <c r="GP75" s="319"/>
      <c r="GQ75" s="319"/>
      <c r="GR75" s="319"/>
      <c r="GS75" s="319"/>
      <c r="GT75" s="319"/>
      <c r="GU75" s="319"/>
      <c r="GV75" s="319"/>
      <c r="GW75" s="319"/>
      <c r="GX75" s="319"/>
      <c r="GY75" s="319"/>
      <c r="GZ75" s="319"/>
      <c r="HA75" s="319"/>
      <c r="HB75" s="319"/>
      <c r="HC75" s="319"/>
      <c r="HD75" s="319"/>
      <c r="HE75" s="319"/>
      <c r="HF75" s="319"/>
      <c r="HG75" s="319"/>
      <c r="HH75" s="319"/>
      <c r="HI75" s="319"/>
      <c r="HJ75" s="319"/>
      <c r="HK75" s="319"/>
      <c r="HL75" s="319"/>
      <c r="HM75" s="319"/>
      <c r="HN75" s="319"/>
      <c r="HO75" s="319"/>
      <c r="HP75" s="319"/>
      <c r="HQ75" s="319"/>
      <c r="HR75" s="319"/>
      <c r="HS75" s="319"/>
      <c r="HT75" s="319"/>
      <c r="HU75" s="319"/>
      <c r="HV75" s="319"/>
      <c r="HW75" s="319"/>
      <c r="HX75" s="319"/>
      <c r="HY75" s="319"/>
      <c r="HZ75" s="319"/>
      <c r="IA75" s="319"/>
      <c r="IB75" s="319"/>
      <c r="IC75" s="319"/>
      <c r="ID75" s="319"/>
      <c r="IE75" s="319"/>
      <c r="IF75" s="319"/>
      <c r="IG75" s="319"/>
      <c r="IH75" s="319"/>
      <c r="II75" s="319"/>
      <c r="IJ75" s="319"/>
      <c r="IK75" s="319"/>
      <c r="IL75" s="319"/>
      <c r="IM75" s="319"/>
      <c r="IN75" s="319"/>
      <c r="IO75" s="319"/>
      <c r="IP75" s="319"/>
      <c r="IQ75" s="319"/>
      <c r="IR75" s="319"/>
      <c r="IS75" s="319"/>
      <c r="IT75" s="319"/>
      <c r="IU75" s="319"/>
      <c r="IV75" s="319"/>
      <c r="IW75" s="319"/>
      <c r="IX75" s="319"/>
      <c r="IY75" s="319"/>
      <c r="IZ75" s="319"/>
      <c r="JA75" s="319"/>
      <c r="JB75" s="319"/>
      <c r="JC75" s="319"/>
      <c r="JD75" s="319"/>
      <c r="JE75" s="319"/>
      <c r="JF75" s="319"/>
      <c r="JG75" s="319"/>
      <c r="JH75" s="319"/>
      <c r="JI75" s="319"/>
      <c r="JJ75" s="319"/>
      <c r="JK75" s="319"/>
      <c r="JL75" s="319"/>
      <c r="JM75" s="319"/>
      <c r="JN75" s="319"/>
      <c r="JO75" s="319"/>
      <c r="JP75" s="319"/>
      <c r="JQ75" s="319"/>
      <c r="JR75" s="319"/>
      <c r="JS75" s="319"/>
      <c r="JT75" s="319"/>
      <c r="JU75" s="319"/>
      <c r="JV75" s="319"/>
      <c r="JW75" s="319"/>
      <c r="JX75" s="319"/>
      <c r="JY75" s="319"/>
      <c r="JZ75" s="319"/>
      <c r="KA75" s="319"/>
      <c r="KB75" s="319"/>
      <c r="KC75" s="319"/>
      <c r="KD75" s="319"/>
      <c r="KE75" s="319"/>
      <c r="KF75" s="319"/>
      <c r="KG75" s="319"/>
      <c r="KH75" s="319"/>
      <c r="KI75" s="319"/>
      <c r="KJ75" s="319"/>
      <c r="KK75" s="319"/>
      <c r="KL75" s="319"/>
      <c r="KM75" s="319"/>
      <c r="KN75" s="319"/>
      <c r="KO75" s="319"/>
      <c r="KP75" s="319"/>
      <c r="KQ75" s="319"/>
      <c r="KR75" s="319"/>
      <c r="KS75" s="319"/>
      <c r="KT75" s="319"/>
      <c r="KU75" s="319"/>
      <c r="KV75" s="319"/>
      <c r="KW75" s="319"/>
      <c r="KX75" s="319"/>
      <c r="KY75" s="319"/>
      <c r="KZ75" s="319"/>
      <c r="LA75" s="319"/>
      <c r="LB75" s="319"/>
      <c r="LC75" s="319"/>
      <c r="LD75" s="319"/>
      <c r="LE75" s="319"/>
      <c r="LF75" s="319"/>
      <c r="LG75" s="319"/>
      <c r="LH75" s="319"/>
      <c r="LI75" s="319"/>
      <c r="LJ75" s="319"/>
      <c r="LK75" s="319"/>
      <c r="LL75" s="319"/>
      <c r="LM75" s="319"/>
      <c r="LN75" s="319"/>
      <c r="LO75" s="319"/>
      <c r="LP75" s="319"/>
      <c r="LQ75" s="319"/>
      <c r="LR75" s="319"/>
      <c r="LS75" s="319"/>
      <c r="LT75" s="319"/>
      <c r="LU75" s="319"/>
      <c r="LV75" s="319"/>
      <c r="LW75" s="319"/>
      <c r="LX75" s="319"/>
      <c r="LY75" s="319"/>
      <c r="LZ75" s="319"/>
      <c r="MA75" s="319"/>
      <c r="MB75" s="319"/>
      <c r="MC75" s="319"/>
      <c r="MD75" s="319"/>
      <c r="ME75" s="319"/>
      <c r="MF75" s="319"/>
      <c r="MG75" s="319"/>
      <c r="MH75" s="319"/>
      <c r="MI75" s="319"/>
      <c r="MJ75" s="319"/>
      <c r="MK75" s="319"/>
      <c r="ML75" s="319"/>
      <c r="MM75" s="319"/>
      <c r="MN75" s="319"/>
      <c r="MO75" s="319"/>
      <c r="MP75" s="319"/>
      <c r="MQ75" s="319"/>
      <c r="MR75" s="319"/>
      <c r="MS75" s="319"/>
      <c r="MT75" s="319"/>
      <c r="MU75" s="319"/>
      <c r="MV75" s="319"/>
      <c r="MW75" s="319"/>
      <c r="MX75" s="319"/>
      <c r="MY75" s="319"/>
      <c r="MZ75" s="319"/>
      <c r="NA75" s="319"/>
      <c r="NB75" s="319"/>
      <c r="NC75" s="319"/>
      <c r="ND75" s="319"/>
      <c r="NE75" s="319"/>
      <c r="NF75" s="319"/>
      <c r="NG75" s="319"/>
      <c r="NH75" s="319"/>
      <c r="NI75" s="319"/>
      <c r="NJ75" s="319"/>
      <c r="NK75" s="319"/>
      <c r="NL75" s="319"/>
      <c r="NM75" s="319"/>
      <c r="NN75" s="319"/>
      <c r="NO75" s="319"/>
      <c r="NP75" s="319"/>
      <c r="NQ75" s="319"/>
      <c r="NR75" s="319"/>
      <c r="NS75" s="319"/>
      <c r="NT75" s="319"/>
      <c r="NU75" s="319"/>
      <c r="NV75" s="319"/>
      <c r="NW75" s="319"/>
      <c r="NX75" s="319"/>
      <c r="NY75" s="319"/>
      <c r="NZ75" s="319"/>
      <c r="OA75" s="319"/>
      <c r="OB75" s="319"/>
      <c r="OC75" s="319"/>
      <c r="OD75" s="319"/>
      <c r="OE75" s="319"/>
      <c r="OF75" s="319"/>
      <c r="OG75" s="319"/>
      <c r="OH75" s="319"/>
      <c r="OI75" s="319"/>
      <c r="OJ75" s="319"/>
      <c r="OK75" s="319"/>
      <c r="OL75" s="319"/>
      <c r="OM75" s="319"/>
      <c r="ON75" s="319"/>
      <c r="OO75" s="319"/>
      <c r="OP75" s="319"/>
      <c r="OQ75" s="319"/>
      <c r="OR75" s="319"/>
      <c r="OS75" s="319"/>
      <c r="OT75" s="319"/>
      <c r="OU75" s="319"/>
      <c r="OV75" s="319"/>
      <c r="OW75" s="319"/>
      <c r="OX75" s="319"/>
      <c r="OY75" s="319"/>
      <c r="OZ75" s="319"/>
      <c r="PA75" s="319"/>
      <c r="PB75" s="319"/>
      <c r="PC75" s="319"/>
      <c r="PD75" s="319"/>
      <c r="PE75" s="319"/>
      <c r="PF75" s="319"/>
      <c r="PG75" s="319"/>
      <c r="PH75" s="319"/>
      <c r="PI75" s="319"/>
      <c r="PJ75" s="319"/>
      <c r="PK75" s="319"/>
      <c r="PL75" s="319"/>
      <c r="PM75" s="319"/>
      <c r="PN75" s="319"/>
      <c r="PO75" s="319"/>
      <c r="PP75" s="319"/>
      <c r="PQ75" s="319"/>
      <c r="PR75" s="319"/>
      <c r="PS75" s="319"/>
      <c r="PT75" s="319"/>
      <c r="PU75" s="319"/>
      <c r="PV75" s="319"/>
      <c r="PW75" s="319"/>
      <c r="PX75" s="319"/>
      <c r="PY75" s="319"/>
      <c r="PZ75" s="319"/>
      <c r="QA75" s="319"/>
      <c r="QB75" s="319"/>
      <c r="QC75" s="319"/>
      <c r="QD75" s="319"/>
      <c r="QE75" s="319"/>
      <c r="QF75" s="319"/>
      <c r="QG75" s="319"/>
      <c r="QH75" s="319"/>
      <c r="QI75" s="319"/>
      <c r="QJ75" s="319"/>
      <c r="QK75" s="319"/>
      <c r="QL75" s="319"/>
      <c r="QM75" s="319"/>
      <c r="QN75" s="319"/>
      <c r="QO75" s="319"/>
      <c r="QP75" s="319"/>
      <c r="QQ75" s="319"/>
      <c r="QR75" s="319"/>
      <c r="QS75" s="319"/>
      <c r="QT75" s="319"/>
      <c r="QU75" s="319"/>
      <c r="QV75" s="319"/>
      <c r="QW75" s="319"/>
      <c r="QX75" s="319"/>
      <c r="QY75" s="319"/>
      <c r="QZ75" s="319"/>
      <c r="RA75" s="319"/>
      <c r="RB75" s="319"/>
      <c r="RC75" s="319"/>
      <c r="RD75" s="319"/>
      <c r="RE75" s="319"/>
      <c r="RF75" s="319"/>
      <c r="RG75" s="319"/>
      <c r="RH75" s="319"/>
      <c r="RI75" s="319"/>
      <c r="RJ75" s="319"/>
      <c r="RK75" s="319"/>
      <c r="RL75" s="319"/>
      <c r="RM75" s="319"/>
      <c r="RN75" s="319"/>
      <c r="RO75" s="319"/>
      <c r="RP75" s="319"/>
      <c r="RQ75" s="319"/>
      <c r="RR75" s="319"/>
      <c r="RS75" s="319"/>
      <c r="RT75" s="319"/>
      <c r="RU75" s="319"/>
      <c r="RV75" s="319"/>
      <c r="RW75" s="319"/>
      <c r="RX75" s="319"/>
      <c r="RY75" s="319"/>
      <c r="RZ75" s="319"/>
      <c r="SA75" s="319"/>
      <c r="SB75" s="319"/>
      <c r="SC75" s="319"/>
      <c r="SD75" s="319"/>
      <c r="SE75" s="319"/>
      <c r="SF75" s="319"/>
      <c r="SG75" s="319"/>
      <c r="SH75" s="319"/>
      <c r="SI75" s="319"/>
      <c r="SJ75" s="319"/>
      <c r="SK75" s="319"/>
      <c r="SL75" s="319"/>
      <c r="SM75" s="319"/>
      <c r="SN75" s="319"/>
      <c r="SO75" s="319"/>
      <c r="SP75" s="319"/>
      <c r="SQ75" s="319"/>
      <c r="SR75" s="319"/>
      <c r="SS75" s="319"/>
      <c r="ST75" s="319"/>
      <c r="SU75" s="319"/>
      <c r="SV75" s="319"/>
      <c r="SW75" s="319"/>
      <c r="SX75" s="319"/>
      <c r="SY75" s="319"/>
      <c r="SZ75" s="319"/>
      <c r="TA75" s="319"/>
      <c r="TB75" s="319"/>
      <c r="TC75" s="319"/>
      <c r="TD75" s="319"/>
      <c r="TE75" s="319"/>
      <c r="TF75" s="319"/>
      <c r="TG75" s="319"/>
      <c r="TH75" s="319"/>
      <c r="TI75" s="319"/>
      <c r="TJ75" s="319"/>
      <c r="TK75" s="319"/>
      <c r="TL75" s="319"/>
      <c r="TM75" s="319"/>
      <c r="TN75" s="319"/>
      <c r="TO75" s="319"/>
      <c r="TP75" s="319"/>
      <c r="TQ75" s="319"/>
      <c r="TR75" s="319"/>
      <c r="TS75" s="319"/>
      <c r="TT75" s="319"/>
      <c r="TU75" s="319"/>
      <c r="TV75" s="319"/>
      <c r="TW75" s="319"/>
      <c r="TX75" s="319"/>
      <c r="TY75" s="319"/>
      <c r="TZ75" s="319"/>
      <c r="UA75" s="319"/>
      <c r="UB75" s="319"/>
      <c r="UC75" s="319"/>
      <c r="UD75" s="319"/>
      <c r="UE75" s="319"/>
      <c r="UF75" s="319"/>
      <c r="UG75" s="319"/>
      <c r="UH75" s="319"/>
      <c r="UI75" s="319"/>
      <c r="UJ75" s="319"/>
      <c r="UK75" s="319"/>
      <c r="UL75" s="319"/>
      <c r="UM75" s="319"/>
      <c r="UN75" s="319"/>
      <c r="UO75" s="319"/>
      <c r="UP75" s="319"/>
      <c r="UQ75" s="319"/>
      <c r="UR75" s="319"/>
      <c r="US75" s="319"/>
      <c r="UT75" s="319"/>
      <c r="UU75" s="319"/>
      <c r="UV75" s="319"/>
      <c r="UW75" s="319"/>
      <c r="UX75" s="319"/>
      <c r="UY75" s="319"/>
      <c r="UZ75" s="319"/>
      <c r="VA75" s="319"/>
      <c r="VB75" s="319"/>
      <c r="VC75" s="319"/>
      <c r="VD75" s="319"/>
      <c r="VE75" s="319"/>
      <c r="VF75" s="319"/>
      <c r="VG75" s="319"/>
      <c r="VH75" s="319"/>
      <c r="VI75" s="319"/>
      <c r="VJ75" s="319"/>
      <c r="VK75" s="319"/>
      <c r="VL75" s="319"/>
      <c r="VM75" s="319"/>
      <c r="VN75" s="319"/>
      <c r="VO75" s="319"/>
      <c r="VP75" s="319"/>
      <c r="VQ75" s="319"/>
      <c r="VR75" s="319"/>
      <c r="VS75" s="319"/>
      <c r="VT75" s="319"/>
      <c r="VU75" s="319"/>
      <c r="VV75" s="319"/>
      <c r="VW75" s="319"/>
      <c r="VX75" s="319"/>
      <c r="VY75" s="319"/>
      <c r="VZ75" s="319"/>
      <c r="WA75" s="319"/>
      <c r="WB75" s="319"/>
      <c r="WC75" s="319"/>
      <c r="WD75" s="319"/>
      <c r="WE75" s="319"/>
      <c r="WF75" s="319"/>
      <c r="WG75" s="319"/>
      <c r="WH75" s="319"/>
      <c r="WI75" s="319"/>
      <c r="WJ75" s="319"/>
      <c r="WK75" s="319"/>
      <c r="WL75" s="319"/>
      <c r="WM75" s="319"/>
      <c r="WN75" s="319"/>
      <c r="WO75" s="319"/>
      <c r="WP75" s="319"/>
      <c r="WQ75" s="319"/>
      <c r="WR75" s="319"/>
      <c r="WS75" s="319"/>
      <c r="WT75" s="319"/>
      <c r="WU75" s="319"/>
      <c r="WV75" s="319"/>
      <c r="WW75" s="319"/>
      <c r="WX75" s="319"/>
      <c r="WY75" s="319"/>
      <c r="WZ75" s="319"/>
      <c r="XA75" s="319"/>
      <c r="XB75" s="319"/>
      <c r="XC75" s="319"/>
      <c r="XD75" s="319"/>
      <c r="XE75" s="319"/>
      <c r="XF75" s="319"/>
      <c r="XG75" s="319"/>
      <c r="XH75" s="319"/>
      <c r="XI75" s="319"/>
      <c r="XJ75" s="319"/>
      <c r="XK75" s="319"/>
      <c r="XL75" s="319"/>
      <c r="XM75" s="319"/>
      <c r="XN75" s="319"/>
      <c r="XO75" s="319"/>
      <c r="XP75" s="319"/>
      <c r="XQ75" s="319"/>
      <c r="XR75" s="319"/>
      <c r="XS75" s="319"/>
      <c r="XT75" s="319"/>
      <c r="XU75" s="319"/>
      <c r="XV75" s="319"/>
      <c r="XW75" s="319"/>
      <c r="XX75" s="319"/>
      <c r="XY75" s="319"/>
      <c r="XZ75" s="319"/>
      <c r="YA75" s="319"/>
      <c r="YB75" s="319"/>
      <c r="YC75" s="319"/>
      <c r="YD75" s="319"/>
      <c r="YE75" s="319"/>
      <c r="YF75" s="319"/>
      <c r="YG75" s="319"/>
      <c r="YH75" s="319"/>
      <c r="YI75" s="319"/>
      <c r="YJ75" s="319"/>
      <c r="YK75" s="319"/>
      <c r="YL75" s="319"/>
      <c r="YM75" s="319"/>
      <c r="YN75" s="319"/>
      <c r="YO75" s="319"/>
      <c r="YP75" s="319"/>
      <c r="YQ75" s="319"/>
      <c r="YR75" s="319"/>
      <c r="YS75" s="319"/>
      <c r="YT75" s="319"/>
      <c r="YU75" s="319"/>
      <c r="YV75" s="319"/>
      <c r="YW75" s="319"/>
      <c r="YX75" s="319"/>
      <c r="YY75" s="319"/>
      <c r="YZ75" s="319"/>
      <c r="ZA75" s="319"/>
      <c r="ZB75" s="319"/>
      <c r="ZC75" s="319"/>
      <c r="ZD75" s="319"/>
      <c r="ZE75" s="319"/>
      <c r="ZF75" s="319"/>
      <c r="ZG75" s="319"/>
      <c r="ZH75" s="319"/>
      <c r="ZI75" s="319"/>
      <c r="ZJ75" s="319"/>
      <c r="ZK75" s="319"/>
      <c r="ZL75" s="319"/>
      <c r="ZM75" s="319"/>
      <c r="ZN75" s="319"/>
      <c r="ZO75" s="319"/>
      <c r="ZP75" s="319"/>
      <c r="ZQ75" s="319"/>
      <c r="ZR75" s="319"/>
      <c r="ZS75" s="319"/>
      <c r="ZT75" s="319"/>
      <c r="ZU75" s="319"/>
      <c r="ZV75" s="319"/>
      <c r="ZW75" s="319"/>
      <c r="ZX75" s="319"/>
      <c r="ZY75" s="319"/>
      <c r="ZZ75" s="319"/>
      <c r="AAA75" s="319"/>
      <c r="AAB75" s="319"/>
      <c r="AAC75" s="319"/>
      <c r="AAD75" s="319"/>
      <c r="AAE75" s="319"/>
      <c r="AAF75" s="319"/>
      <c r="AAG75" s="319"/>
      <c r="AAH75" s="319"/>
      <c r="AAI75" s="319"/>
      <c r="AAJ75" s="319"/>
      <c r="AAK75" s="319"/>
      <c r="AAL75" s="319"/>
      <c r="AAM75" s="319"/>
      <c r="AAN75" s="319"/>
      <c r="AAO75" s="319"/>
      <c r="AAP75" s="319"/>
      <c r="AAQ75" s="319"/>
      <c r="AAR75" s="319"/>
      <c r="AAS75" s="319"/>
      <c r="AAT75" s="319"/>
      <c r="AAU75" s="319"/>
      <c r="AAV75" s="319"/>
      <c r="AAW75" s="319"/>
      <c r="AAX75" s="319"/>
      <c r="AAY75" s="319"/>
      <c r="AAZ75" s="319"/>
      <c r="ABA75" s="319"/>
      <c r="ABB75" s="319"/>
      <c r="ABC75" s="319"/>
      <c r="ABD75" s="319"/>
      <c r="ABE75" s="319"/>
      <c r="ABF75" s="319"/>
      <c r="ABG75" s="319"/>
      <c r="ABH75" s="319"/>
      <c r="ABI75" s="319"/>
      <c r="ABJ75" s="319"/>
      <c r="ABK75" s="319"/>
      <c r="ABL75" s="319"/>
      <c r="ABM75" s="319"/>
      <c r="ABN75" s="319"/>
      <c r="ABO75" s="319"/>
      <c r="ABP75" s="319"/>
      <c r="ABQ75" s="319"/>
      <c r="ABR75" s="319"/>
      <c r="ABS75" s="319"/>
      <c r="ABT75" s="319"/>
      <c r="ABU75" s="319"/>
      <c r="ABV75" s="319"/>
      <c r="ABW75" s="319"/>
      <c r="ABX75" s="319"/>
      <c r="ABY75" s="319"/>
      <c r="ABZ75" s="319"/>
      <c r="ACA75" s="319"/>
      <c r="ACB75" s="319"/>
      <c r="ACC75" s="319"/>
      <c r="ACD75" s="319"/>
      <c r="ACE75" s="319"/>
      <c r="ACF75" s="319"/>
      <c r="ACG75" s="319"/>
      <c r="ACH75" s="319"/>
      <c r="ACI75" s="319"/>
      <c r="ACJ75" s="319"/>
      <c r="ACK75" s="319"/>
      <c r="ACL75" s="319"/>
      <c r="ACM75" s="319"/>
      <c r="ACN75" s="319"/>
      <c r="ACO75" s="319"/>
      <c r="ACP75" s="319"/>
      <c r="ACQ75" s="319"/>
      <c r="ACR75" s="319"/>
      <c r="ACS75" s="319"/>
      <c r="ACT75" s="319"/>
      <c r="ACU75" s="319"/>
      <c r="ACV75" s="319"/>
      <c r="ACW75" s="319"/>
      <c r="ACX75" s="319"/>
      <c r="ACY75" s="319"/>
      <c r="ACZ75" s="319"/>
      <c r="ADA75" s="319"/>
      <c r="ADB75" s="319"/>
      <c r="ADC75" s="319"/>
      <c r="ADD75" s="319"/>
      <c r="ADE75" s="319"/>
      <c r="ADF75" s="319"/>
      <c r="ADG75" s="319"/>
      <c r="ADH75" s="319"/>
      <c r="ADI75" s="319"/>
      <c r="ADJ75" s="319"/>
      <c r="ADK75" s="319"/>
      <c r="ADL75" s="319"/>
      <c r="ADM75" s="319"/>
      <c r="ADN75" s="319"/>
      <c r="ADO75" s="319"/>
      <c r="ADP75" s="319"/>
      <c r="ADQ75" s="319"/>
      <c r="ADR75" s="319"/>
      <c r="ADS75" s="319"/>
      <c r="ADT75" s="319"/>
      <c r="ADU75" s="319"/>
      <c r="ADV75" s="319"/>
      <c r="ADW75" s="319"/>
      <c r="ADX75" s="319"/>
      <c r="ADY75" s="319"/>
      <c r="ADZ75" s="319"/>
      <c r="AEA75" s="319"/>
      <c r="AEB75" s="319"/>
      <c r="AEC75" s="319"/>
      <c r="AED75" s="319"/>
      <c r="AEE75" s="319"/>
      <c r="AEF75" s="319"/>
      <c r="AEG75" s="319"/>
      <c r="AEH75" s="319"/>
      <c r="AEI75" s="319"/>
      <c r="AEJ75" s="319"/>
      <c r="AEK75" s="319"/>
      <c r="AEL75" s="319"/>
      <c r="AEM75" s="319"/>
      <c r="AEN75" s="319"/>
      <c r="AEO75" s="319"/>
      <c r="AEP75" s="319"/>
      <c r="AEQ75" s="319"/>
      <c r="AER75" s="319"/>
      <c r="AES75" s="319"/>
      <c r="AET75" s="319"/>
      <c r="AEU75" s="319"/>
      <c r="AEV75" s="319"/>
      <c r="AEW75" s="319"/>
      <c r="AEX75" s="319"/>
      <c r="AEY75" s="319"/>
      <c r="AEZ75" s="319"/>
      <c r="AFA75" s="319"/>
      <c r="AFB75" s="319"/>
      <c r="AFC75" s="319"/>
      <c r="AFD75" s="319"/>
      <c r="AFE75" s="319"/>
      <c r="AFF75" s="319"/>
      <c r="AFG75" s="319"/>
      <c r="AFH75" s="319"/>
      <c r="AFI75" s="319"/>
      <c r="AFJ75" s="319"/>
      <c r="AFK75" s="319"/>
      <c r="AFL75" s="319"/>
      <c r="AFM75" s="319"/>
      <c r="AFN75" s="319"/>
      <c r="AFO75" s="319"/>
      <c r="AFP75" s="319"/>
      <c r="AFQ75" s="319"/>
      <c r="AFR75" s="319"/>
      <c r="AFS75" s="319"/>
      <c r="AFT75" s="319"/>
      <c r="AFU75" s="319"/>
      <c r="AFV75" s="319"/>
      <c r="AFW75" s="319"/>
      <c r="AFX75" s="319"/>
      <c r="AFY75" s="319"/>
      <c r="AFZ75" s="319"/>
      <c r="AGA75" s="319"/>
      <c r="AGB75" s="319"/>
      <c r="AGC75" s="319"/>
      <c r="AGD75" s="319"/>
      <c r="AGE75" s="319"/>
      <c r="AGF75" s="319"/>
      <c r="AGG75" s="319"/>
      <c r="AGH75" s="319"/>
      <c r="AGI75" s="319"/>
      <c r="AGJ75" s="319"/>
      <c r="AGK75" s="319"/>
      <c r="AGL75" s="319"/>
      <c r="AGM75" s="319"/>
      <c r="AGN75" s="319"/>
      <c r="AGO75" s="319"/>
      <c r="AGP75" s="319"/>
      <c r="AGQ75" s="319"/>
      <c r="AGR75" s="319"/>
      <c r="AGS75" s="319"/>
      <c r="AGT75" s="319"/>
      <c r="AGU75" s="319"/>
      <c r="AGV75" s="319"/>
      <c r="AGW75" s="319"/>
      <c r="AGX75" s="319"/>
      <c r="AGY75" s="319"/>
      <c r="AGZ75" s="319"/>
      <c r="AHA75" s="319"/>
      <c r="AHB75" s="319"/>
      <c r="AHC75" s="319"/>
      <c r="AHD75" s="319"/>
      <c r="AHE75" s="319"/>
      <c r="AHF75" s="319"/>
      <c r="AHG75" s="319"/>
      <c r="AHH75" s="319"/>
      <c r="AHI75" s="319"/>
      <c r="AHJ75" s="319"/>
      <c r="AHK75" s="319"/>
      <c r="AHL75" s="319"/>
      <c r="AHM75" s="319"/>
      <c r="AHN75" s="319"/>
      <c r="AHO75" s="319"/>
      <c r="AHP75" s="319"/>
      <c r="AHQ75" s="319"/>
      <c r="AHR75" s="319"/>
      <c r="AHS75" s="319"/>
      <c r="AHT75" s="319"/>
      <c r="AHU75" s="319"/>
      <c r="AHV75" s="319"/>
      <c r="AHW75" s="319"/>
      <c r="AHX75" s="319"/>
      <c r="AHY75" s="319"/>
      <c r="AHZ75" s="319"/>
      <c r="AIA75" s="319"/>
      <c r="AIB75" s="319"/>
      <c r="AIC75" s="319"/>
      <c r="AID75" s="319"/>
      <c r="AIE75" s="319"/>
      <c r="AIF75" s="319"/>
      <c r="AIG75" s="319"/>
      <c r="AIH75" s="319"/>
      <c r="AII75" s="319"/>
      <c r="AIJ75" s="319"/>
      <c r="AIK75" s="319"/>
      <c r="AIL75" s="319"/>
      <c r="AIM75" s="319"/>
      <c r="AIN75" s="319"/>
      <c r="AIO75" s="319"/>
      <c r="AIP75" s="319"/>
      <c r="AIQ75" s="319"/>
      <c r="AIR75" s="319"/>
      <c r="AIS75" s="319"/>
      <c r="AIT75" s="319"/>
      <c r="AIU75" s="319"/>
      <c r="AIV75" s="319"/>
      <c r="AIW75" s="319"/>
      <c r="AIX75" s="319"/>
      <c r="AIY75" s="319"/>
      <c r="AIZ75" s="319"/>
      <c r="AJA75" s="319"/>
      <c r="AJB75" s="319"/>
      <c r="AJC75" s="319"/>
      <c r="AJD75" s="319"/>
      <c r="AJE75" s="319"/>
      <c r="AJF75" s="319"/>
      <c r="AJG75" s="319"/>
      <c r="AJH75" s="319"/>
      <c r="AJI75" s="319"/>
      <c r="AJJ75" s="319"/>
      <c r="AJK75" s="319"/>
      <c r="AJL75" s="319"/>
      <c r="AJM75" s="319"/>
      <c r="AJN75" s="319"/>
      <c r="AJO75" s="319"/>
      <c r="AJP75" s="319"/>
      <c r="AJQ75" s="319"/>
      <c r="AJR75" s="319"/>
      <c r="AJS75" s="319"/>
      <c r="AJT75" s="319"/>
      <c r="AJU75" s="319"/>
      <c r="AJV75" s="319"/>
      <c r="AJW75" s="319"/>
      <c r="AJX75" s="319"/>
      <c r="AJY75" s="319"/>
      <c r="AJZ75" s="319"/>
      <c r="AKA75" s="319"/>
      <c r="AKB75" s="319"/>
      <c r="AKC75" s="319"/>
      <c r="AKD75" s="319"/>
      <c r="AKE75" s="319"/>
      <c r="AKF75" s="319"/>
      <c r="AKG75" s="319"/>
      <c r="AKH75" s="319"/>
      <c r="AKI75" s="319"/>
      <c r="AKJ75" s="319"/>
      <c r="AKK75" s="319"/>
      <c r="AKL75" s="319"/>
      <c r="AKM75" s="319"/>
      <c r="AKN75" s="319"/>
      <c r="AKO75" s="319"/>
      <c r="AKP75" s="319"/>
      <c r="AKQ75" s="319"/>
      <c r="AKR75" s="319"/>
      <c r="AKS75" s="319"/>
      <c r="AKT75" s="319"/>
      <c r="AKU75" s="319"/>
      <c r="AKV75" s="319"/>
      <c r="AKW75" s="319"/>
      <c r="AKX75" s="319"/>
      <c r="AKY75" s="319"/>
      <c r="AKZ75" s="319"/>
      <c r="ALA75" s="319"/>
      <c r="ALB75" s="319"/>
      <c r="ALC75" s="319"/>
      <c r="ALD75" s="319"/>
      <c r="ALE75" s="319"/>
      <c r="ALF75" s="319"/>
      <c r="ALG75" s="319"/>
      <c r="ALH75" s="319"/>
      <c r="ALI75" s="319"/>
      <c r="ALJ75" s="319"/>
      <c r="ALK75" s="319"/>
      <c r="ALL75" s="319"/>
      <c r="ALM75" s="319"/>
      <c r="ALN75" s="319"/>
      <c r="ALO75" s="319"/>
      <c r="ALP75" s="319"/>
      <c r="ALQ75" s="319"/>
      <c r="ALR75" s="319"/>
      <c r="ALS75" s="319"/>
      <c r="ALT75" s="319"/>
      <c r="ALU75" s="319"/>
      <c r="ALV75" s="319"/>
      <c r="ALW75" s="319"/>
      <c r="ALX75" s="319"/>
      <c r="ALY75" s="319"/>
      <c r="ALZ75" s="319"/>
      <c r="AMA75" s="319"/>
      <c r="AMB75" s="319"/>
      <c r="AMC75" s="319"/>
      <c r="AMD75" s="319"/>
      <c r="AME75" s="319"/>
      <c r="AMF75" s="319"/>
      <c r="AMG75" s="319"/>
      <c r="AMH75" s="319"/>
      <c r="AMI75" s="319"/>
      <c r="AMJ75" s="50"/>
    </row>
    <row r="76" spans="1:1024" ht="18" customHeight="1">
      <c r="A76" s="20"/>
      <c r="B76" s="20"/>
      <c r="C76" s="20"/>
      <c r="D76" s="20"/>
      <c r="E76" s="20"/>
      <c r="F76" s="33"/>
      <c r="G76" s="33"/>
      <c r="H76" s="33"/>
      <c r="I76" s="33"/>
      <c r="J76" s="33"/>
      <c r="K76" s="33"/>
      <c r="L76" s="33"/>
      <c r="M76" s="33"/>
      <c r="N76" s="33"/>
      <c r="O76" s="33"/>
      <c r="P76" s="33"/>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c r="BU76" s="34"/>
      <c r="BV76" s="34"/>
      <c r="BW76" s="34"/>
      <c r="BX76" s="34"/>
      <c r="BY76" s="34"/>
      <c r="BZ76" s="34"/>
      <c r="CA76" s="34"/>
      <c r="CB76" s="34"/>
      <c r="CC76" s="34"/>
      <c r="CD76" s="34"/>
      <c r="CE76" s="34"/>
      <c r="CF76" s="34"/>
      <c r="CG76" s="34"/>
      <c r="CH76" s="34"/>
      <c r="CI76" s="34"/>
      <c r="CJ76" s="34"/>
      <c r="CK76" s="34"/>
      <c r="CL76" s="34"/>
      <c r="CM76" s="34"/>
      <c r="CN76" s="34"/>
      <c r="CO76" s="34"/>
      <c r="CP76" s="34"/>
      <c r="CQ76" s="34"/>
      <c r="CR76" s="34"/>
      <c r="CS76" s="34"/>
      <c r="CT76" s="34"/>
      <c r="CU76" s="34"/>
      <c r="CV76" s="34"/>
      <c r="CW76" s="34"/>
      <c r="CX76" s="34"/>
      <c r="CY76" s="34"/>
      <c r="CZ76" s="34"/>
      <c r="DA76" s="34"/>
      <c r="DB76" s="34"/>
      <c r="DC76" s="34"/>
      <c r="DD76" s="34"/>
      <c r="DE76" s="34"/>
      <c r="DF76" s="34"/>
      <c r="DG76" s="34"/>
      <c r="DH76" s="34"/>
      <c r="DI76" s="34"/>
      <c r="DJ76" s="34"/>
      <c r="DK76" s="34"/>
      <c r="DL76" s="34"/>
      <c r="DM76" s="34"/>
      <c r="DN76" s="34"/>
      <c r="DO76" s="34"/>
      <c r="DP76" s="34"/>
      <c r="DQ76" s="34"/>
      <c r="DR76" s="34"/>
      <c r="DS76" s="34"/>
      <c r="DT76" s="34"/>
      <c r="DU76" s="34"/>
      <c r="DV76" s="34"/>
      <c r="DW76" s="34"/>
      <c r="DX76" s="34"/>
      <c r="DY76" s="34"/>
      <c r="DZ76" s="34"/>
      <c r="EA76" s="34"/>
      <c r="EB76" s="34"/>
      <c r="EC76" s="34"/>
      <c r="ED76" s="34"/>
      <c r="EE76" s="34"/>
      <c r="EF76" s="34"/>
      <c r="EG76" s="34"/>
      <c r="EH76" s="34"/>
      <c r="EI76" s="34"/>
      <c r="EJ76" s="34"/>
      <c r="EK76" s="34"/>
      <c r="EL76" s="34"/>
      <c r="EM76" s="34"/>
      <c r="EN76" s="34"/>
      <c r="EO76" s="34"/>
      <c r="EP76" s="34"/>
      <c r="EQ76" s="34"/>
      <c r="ER76" s="34"/>
      <c r="ES76" s="34"/>
      <c r="ET76" s="34"/>
      <c r="EU76" s="34"/>
      <c r="EV76" s="34"/>
      <c r="EW76" s="34"/>
      <c r="EX76" s="34"/>
      <c r="EY76" s="34"/>
      <c r="EZ76" s="34"/>
      <c r="FA76" s="34"/>
      <c r="FB76" s="34"/>
      <c r="FC76" s="34"/>
      <c r="FD76" s="34"/>
      <c r="FE76" s="34"/>
      <c r="FF76" s="34"/>
      <c r="FG76" s="34"/>
      <c r="FH76" s="34"/>
      <c r="FI76" s="34"/>
      <c r="FJ76" s="34"/>
      <c r="FK76" s="34"/>
      <c r="FL76" s="34"/>
      <c r="FM76" s="34"/>
      <c r="FN76" s="34"/>
      <c r="FO76" s="34"/>
      <c r="FP76" s="34"/>
      <c r="FQ76" s="34"/>
      <c r="FR76" s="34"/>
      <c r="FS76" s="34"/>
      <c r="FT76" s="34"/>
      <c r="FU76" s="34"/>
      <c r="FV76" s="34"/>
      <c r="FW76" s="34"/>
      <c r="FX76" s="34"/>
      <c r="FY76" s="34"/>
      <c r="FZ76" s="34"/>
      <c r="GA76" s="34"/>
      <c r="GB76" s="34"/>
      <c r="GC76" s="34"/>
      <c r="GD76" s="34"/>
      <c r="GE76" s="34"/>
      <c r="GF76" s="34"/>
      <c r="GG76" s="34"/>
      <c r="GH76" s="34"/>
      <c r="GI76" s="34"/>
      <c r="GJ76" s="34"/>
      <c r="GK76" s="34"/>
      <c r="GL76" s="34"/>
      <c r="GM76" s="34"/>
      <c r="GN76" s="34"/>
      <c r="GO76" s="34"/>
      <c r="GP76" s="34"/>
      <c r="GQ76" s="34"/>
      <c r="GR76" s="34"/>
      <c r="GS76" s="34"/>
      <c r="GT76" s="34"/>
      <c r="GU76" s="34"/>
      <c r="GV76" s="34"/>
      <c r="GW76" s="34"/>
      <c r="GX76" s="34"/>
      <c r="GY76" s="34"/>
      <c r="GZ76" s="34"/>
      <c r="HA76" s="34"/>
      <c r="HB76" s="34"/>
      <c r="HC76" s="34"/>
      <c r="HD76" s="34"/>
      <c r="HE76" s="34"/>
      <c r="HF76" s="34"/>
      <c r="HG76" s="34"/>
      <c r="HH76" s="34"/>
      <c r="HI76" s="34"/>
      <c r="HJ76" s="34"/>
      <c r="HK76" s="34"/>
      <c r="HL76" s="34"/>
      <c r="HM76" s="34"/>
      <c r="HN76" s="34"/>
      <c r="HO76" s="34"/>
      <c r="HP76" s="34"/>
      <c r="HQ76" s="34"/>
      <c r="HR76" s="34"/>
      <c r="HS76" s="34"/>
      <c r="HT76" s="34"/>
      <c r="HU76" s="34"/>
      <c r="HV76" s="34"/>
      <c r="HW76" s="34"/>
      <c r="HX76" s="34"/>
      <c r="HY76" s="34"/>
      <c r="HZ76" s="34"/>
      <c r="IA76" s="34"/>
      <c r="IB76" s="34"/>
      <c r="IC76" s="34"/>
      <c r="ID76" s="34"/>
      <c r="IE76" s="34"/>
      <c r="IF76" s="34"/>
      <c r="IG76" s="34"/>
      <c r="IH76" s="34"/>
      <c r="II76" s="34"/>
      <c r="IJ76" s="34"/>
      <c r="IK76" s="34"/>
      <c r="IL76" s="34"/>
      <c r="IM76" s="34"/>
      <c r="IN76" s="34"/>
      <c r="IO76" s="34"/>
      <c r="IP76" s="34"/>
      <c r="IQ76" s="34"/>
      <c r="IR76" s="34"/>
      <c r="IS76" s="34"/>
      <c r="IT76" s="34"/>
      <c r="IU76" s="34"/>
      <c r="IV76" s="34"/>
      <c r="IW76" s="34"/>
      <c r="IX76" s="34"/>
      <c r="IY76" s="34"/>
      <c r="IZ76" s="34"/>
      <c r="JA76" s="34"/>
      <c r="JB76" s="34"/>
      <c r="JC76" s="34"/>
      <c r="JD76" s="34"/>
      <c r="JE76" s="34"/>
      <c r="JF76" s="34"/>
      <c r="JG76" s="34"/>
      <c r="JH76" s="34"/>
      <c r="JI76" s="34"/>
      <c r="JJ76" s="34"/>
      <c r="JK76" s="34"/>
      <c r="JL76" s="34"/>
      <c r="JM76" s="34"/>
      <c r="JN76" s="34"/>
      <c r="JO76" s="34"/>
      <c r="JP76" s="34"/>
      <c r="JQ76" s="34"/>
      <c r="JR76" s="34"/>
      <c r="JS76" s="34"/>
      <c r="JT76" s="34"/>
      <c r="JU76" s="34"/>
      <c r="JV76" s="34"/>
      <c r="JW76" s="34"/>
      <c r="JX76" s="34"/>
      <c r="JY76" s="34"/>
      <c r="JZ76" s="34"/>
      <c r="KA76" s="34"/>
      <c r="KB76" s="34"/>
      <c r="KC76" s="34"/>
      <c r="KD76" s="34"/>
      <c r="KE76" s="34"/>
      <c r="KF76" s="34"/>
      <c r="KG76" s="34"/>
      <c r="KH76" s="34"/>
      <c r="KI76" s="34"/>
      <c r="KJ76" s="34"/>
      <c r="KK76" s="34"/>
      <c r="KL76" s="34"/>
      <c r="KM76" s="34"/>
      <c r="KN76" s="34"/>
      <c r="KO76" s="34"/>
      <c r="KP76" s="34"/>
      <c r="KQ76" s="34"/>
      <c r="KR76" s="34"/>
      <c r="KS76" s="34"/>
      <c r="KT76" s="34"/>
      <c r="KU76" s="34"/>
      <c r="KV76" s="34"/>
      <c r="KW76" s="34"/>
      <c r="KX76" s="34"/>
      <c r="KY76" s="34"/>
      <c r="KZ76" s="34"/>
      <c r="LA76" s="34"/>
      <c r="LB76" s="34"/>
      <c r="LC76" s="34"/>
      <c r="LD76" s="34"/>
      <c r="LE76" s="34"/>
      <c r="LF76" s="34"/>
      <c r="LG76" s="34"/>
      <c r="LH76" s="34"/>
      <c r="LI76" s="34"/>
      <c r="LJ76" s="34"/>
      <c r="LK76" s="34"/>
      <c r="LL76" s="34"/>
      <c r="LM76" s="34"/>
      <c r="LN76" s="34"/>
      <c r="LO76" s="34"/>
      <c r="LP76" s="34"/>
      <c r="LQ76" s="34"/>
      <c r="LR76" s="34"/>
      <c r="LS76" s="34"/>
      <c r="LT76" s="34"/>
      <c r="LU76" s="34"/>
      <c r="LV76" s="34"/>
      <c r="LW76" s="34"/>
      <c r="LX76" s="34"/>
      <c r="LY76" s="34"/>
      <c r="LZ76" s="34"/>
      <c r="MA76" s="34"/>
      <c r="MB76" s="34"/>
      <c r="MC76" s="34"/>
      <c r="MD76" s="34"/>
      <c r="ME76" s="34"/>
      <c r="MF76" s="34"/>
      <c r="MG76" s="34"/>
      <c r="MH76" s="34"/>
      <c r="MI76" s="34"/>
      <c r="MJ76" s="34"/>
      <c r="MK76" s="34"/>
      <c r="ML76" s="34"/>
      <c r="MM76" s="34"/>
      <c r="MN76" s="34"/>
      <c r="MO76" s="34"/>
      <c r="MP76" s="34"/>
      <c r="MQ76" s="34"/>
      <c r="MR76" s="34"/>
      <c r="MS76" s="34"/>
      <c r="MT76" s="34"/>
      <c r="MU76" s="34"/>
      <c r="MV76" s="34"/>
      <c r="MW76" s="34"/>
      <c r="MX76" s="34"/>
      <c r="MY76" s="34"/>
      <c r="MZ76" s="34"/>
      <c r="NA76" s="34"/>
      <c r="NB76" s="34"/>
      <c r="NC76" s="34"/>
      <c r="ND76" s="34"/>
      <c r="NE76" s="34"/>
      <c r="NF76" s="34"/>
      <c r="NG76" s="34"/>
      <c r="NH76" s="34"/>
      <c r="NI76" s="34"/>
      <c r="NJ76" s="34"/>
      <c r="NK76" s="34"/>
      <c r="NL76" s="34"/>
      <c r="NM76" s="34"/>
      <c r="NN76" s="34"/>
      <c r="NO76" s="34"/>
      <c r="NP76" s="34"/>
      <c r="NQ76" s="34"/>
      <c r="NR76" s="34"/>
      <c r="NS76" s="34"/>
      <c r="NT76" s="34"/>
      <c r="NU76" s="34"/>
      <c r="NV76" s="34"/>
      <c r="NW76" s="34"/>
      <c r="NX76" s="34"/>
      <c r="NY76" s="34"/>
      <c r="NZ76" s="34"/>
      <c r="OA76" s="34"/>
      <c r="OB76" s="34"/>
      <c r="OC76" s="34"/>
      <c r="OD76" s="34"/>
      <c r="OE76" s="34"/>
      <c r="OF76" s="34"/>
      <c r="OG76" s="34"/>
      <c r="OH76" s="34"/>
      <c r="OI76" s="34"/>
      <c r="OJ76" s="34"/>
      <c r="OK76" s="34"/>
      <c r="OL76" s="34"/>
      <c r="OM76" s="34"/>
      <c r="ON76" s="34"/>
      <c r="OO76" s="34"/>
      <c r="OP76" s="34"/>
      <c r="OQ76" s="34"/>
      <c r="OR76" s="34"/>
      <c r="OS76" s="34"/>
      <c r="OT76" s="34"/>
      <c r="OU76" s="34"/>
      <c r="OV76" s="34"/>
      <c r="OW76" s="34"/>
      <c r="OX76" s="34"/>
      <c r="OY76" s="34"/>
      <c r="OZ76" s="34"/>
      <c r="PA76" s="34"/>
      <c r="PB76" s="34"/>
      <c r="PC76" s="34"/>
      <c r="PD76" s="34"/>
      <c r="PE76" s="34"/>
      <c r="PF76" s="34"/>
      <c r="PG76" s="34"/>
      <c r="PH76" s="34"/>
      <c r="PI76" s="34"/>
      <c r="PJ76" s="34"/>
      <c r="PK76" s="34"/>
      <c r="PL76" s="34"/>
      <c r="PM76" s="34"/>
      <c r="PN76" s="34"/>
      <c r="PO76" s="34"/>
      <c r="PP76" s="34"/>
      <c r="PQ76" s="34"/>
      <c r="PR76" s="34"/>
      <c r="PS76" s="34"/>
      <c r="PT76" s="34"/>
      <c r="PU76" s="34"/>
      <c r="PV76" s="34"/>
      <c r="PW76" s="34"/>
      <c r="PX76" s="34"/>
      <c r="PY76" s="34"/>
      <c r="PZ76" s="34"/>
      <c r="QA76" s="34"/>
      <c r="QB76" s="34"/>
      <c r="QC76" s="34"/>
      <c r="QD76" s="34"/>
      <c r="QE76" s="34"/>
      <c r="QF76" s="34"/>
      <c r="QG76" s="34"/>
      <c r="QH76" s="34"/>
      <c r="QI76" s="34"/>
      <c r="QJ76" s="34"/>
      <c r="QK76" s="34"/>
      <c r="QL76" s="34"/>
      <c r="QM76" s="34"/>
      <c r="QN76" s="34"/>
      <c r="QO76" s="34"/>
      <c r="QP76" s="34"/>
      <c r="QQ76" s="34"/>
      <c r="QR76" s="34"/>
      <c r="QS76" s="34"/>
      <c r="QT76" s="34"/>
      <c r="QU76" s="34"/>
      <c r="QV76" s="34"/>
      <c r="QW76" s="34"/>
      <c r="QX76" s="34"/>
      <c r="QY76" s="34"/>
      <c r="QZ76" s="34"/>
      <c r="RA76" s="34"/>
      <c r="RB76" s="34"/>
      <c r="RC76" s="34"/>
      <c r="RD76" s="34"/>
      <c r="RE76" s="34"/>
      <c r="RF76" s="34"/>
      <c r="RG76" s="34"/>
      <c r="RH76" s="34"/>
      <c r="RI76" s="34"/>
      <c r="RJ76" s="34"/>
      <c r="RK76" s="34"/>
      <c r="RL76" s="34"/>
      <c r="RM76" s="34"/>
      <c r="RN76" s="34"/>
      <c r="RO76" s="34"/>
      <c r="RP76" s="34"/>
      <c r="RQ76" s="34"/>
      <c r="RR76" s="34"/>
      <c r="RS76" s="34"/>
      <c r="RT76" s="34"/>
      <c r="RU76" s="34"/>
      <c r="RV76" s="34"/>
      <c r="RW76" s="34"/>
      <c r="RX76" s="34"/>
      <c r="RY76" s="34"/>
      <c r="RZ76" s="34"/>
      <c r="SA76" s="34"/>
      <c r="SB76" s="34"/>
      <c r="SC76" s="34"/>
      <c r="SD76" s="34"/>
      <c r="SE76" s="34"/>
      <c r="SF76" s="34"/>
      <c r="SG76" s="34"/>
      <c r="SH76" s="34"/>
      <c r="SI76" s="34"/>
      <c r="SJ76" s="34"/>
      <c r="SK76" s="34"/>
      <c r="SL76" s="34"/>
      <c r="SM76" s="34"/>
      <c r="SN76" s="34"/>
      <c r="SO76" s="34"/>
      <c r="SP76" s="34"/>
      <c r="SQ76" s="34"/>
      <c r="SR76" s="34"/>
      <c r="SS76" s="34"/>
      <c r="ST76" s="34"/>
      <c r="SU76" s="34"/>
      <c r="SV76" s="34"/>
      <c r="SW76" s="34"/>
      <c r="SX76" s="34"/>
      <c r="SY76" s="34"/>
      <c r="SZ76" s="34"/>
      <c r="TA76" s="34"/>
      <c r="TB76" s="34"/>
      <c r="TC76" s="34"/>
      <c r="TD76" s="34"/>
      <c r="TE76" s="34"/>
      <c r="TF76" s="34"/>
      <c r="TG76" s="34"/>
      <c r="TH76" s="34"/>
      <c r="TI76" s="34"/>
      <c r="TJ76" s="34"/>
      <c r="TK76" s="34"/>
      <c r="TL76" s="34"/>
      <c r="TM76" s="34"/>
      <c r="TN76" s="34"/>
      <c r="TO76" s="34"/>
      <c r="TP76" s="34"/>
      <c r="TQ76" s="34"/>
      <c r="TR76" s="34"/>
      <c r="TS76" s="34"/>
      <c r="TT76" s="34"/>
      <c r="TU76" s="34"/>
      <c r="TV76" s="34"/>
      <c r="TW76" s="34"/>
      <c r="TX76" s="34"/>
      <c r="TY76" s="34"/>
      <c r="TZ76" s="34"/>
      <c r="UA76" s="34"/>
      <c r="UB76" s="34"/>
      <c r="UC76" s="34"/>
      <c r="UD76" s="34"/>
      <c r="UE76" s="34"/>
      <c r="UF76" s="34"/>
      <c r="UG76" s="34"/>
      <c r="UH76" s="34"/>
      <c r="UI76" s="34"/>
      <c r="UJ76" s="34"/>
      <c r="UK76" s="34"/>
      <c r="UL76" s="34"/>
      <c r="UM76" s="34"/>
      <c r="UN76" s="34"/>
      <c r="UO76" s="34"/>
      <c r="UP76" s="34"/>
      <c r="UQ76" s="34"/>
      <c r="UR76" s="34"/>
      <c r="US76" s="34"/>
      <c r="UT76" s="34"/>
      <c r="UU76" s="34"/>
      <c r="UV76" s="34"/>
      <c r="UW76" s="34"/>
      <c r="UX76" s="34"/>
      <c r="UY76" s="34"/>
      <c r="UZ76" s="34"/>
      <c r="VA76" s="34"/>
      <c r="VB76" s="34"/>
      <c r="VC76" s="34"/>
      <c r="VD76" s="34"/>
      <c r="VE76" s="34"/>
      <c r="VF76" s="34"/>
      <c r="VG76" s="34"/>
      <c r="VH76" s="34"/>
      <c r="VI76" s="34"/>
      <c r="VJ76" s="34"/>
      <c r="VK76" s="34"/>
      <c r="VL76" s="34"/>
      <c r="VM76" s="34"/>
      <c r="VN76" s="34"/>
      <c r="VO76" s="34"/>
      <c r="VP76" s="34"/>
      <c r="VQ76" s="34"/>
      <c r="VR76" s="34"/>
      <c r="VS76" s="34"/>
      <c r="VT76" s="34"/>
      <c r="VU76" s="34"/>
      <c r="VV76" s="34"/>
      <c r="VW76" s="34"/>
      <c r="VX76" s="34"/>
      <c r="VY76" s="34"/>
      <c r="VZ76" s="34"/>
      <c r="WA76" s="34"/>
      <c r="WB76" s="34"/>
      <c r="WC76" s="34"/>
      <c r="WD76" s="34"/>
      <c r="WE76" s="34"/>
      <c r="WF76" s="34"/>
      <c r="WG76" s="34"/>
      <c r="WH76" s="34"/>
      <c r="WI76" s="34"/>
      <c r="WJ76" s="34"/>
      <c r="WK76" s="34"/>
      <c r="WL76" s="34"/>
      <c r="WM76" s="34"/>
      <c r="WN76" s="34"/>
      <c r="WO76" s="34"/>
      <c r="WP76" s="34"/>
      <c r="WQ76" s="34"/>
      <c r="WR76" s="34"/>
      <c r="WS76" s="34"/>
      <c r="WT76" s="34"/>
      <c r="WU76" s="34"/>
      <c r="WV76" s="34"/>
      <c r="WW76" s="34"/>
      <c r="WX76" s="34"/>
      <c r="WY76" s="34"/>
      <c r="WZ76" s="34"/>
      <c r="XA76" s="34"/>
      <c r="XB76" s="34"/>
      <c r="XC76" s="34"/>
      <c r="XD76" s="34"/>
      <c r="XE76" s="34"/>
      <c r="XF76" s="34"/>
      <c r="XG76" s="34"/>
      <c r="XH76" s="34"/>
      <c r="XI76" s="34"/>
      <c r="XJ76" s="34"/>
      <c r="XK76" s="34"/>
      <c r="XL76" s="34"/>
      <c r="XM76" s="34"/>
      <c r="XN76" s="34"/>
      <c r="XO76" s="34"/>
      <c r="XP76" s="34"/>
      <c r="XQ76" s="34"/>
      <c r="XR76" s="34"/>
      <c r="XS76" s="34"/>
      <c r="XT76" s="34"/>
      <c r="XU76" s="34"/>
      <c r="XV76" s="34"/>
      <c r="XW76" s="34"/>
      <c r="XX76" s="34"/>
      <c r="XY76" s="34"/>
      <c r="XZ76" s="34"/>
      <c r="YA76" s="34"/>
      <c r="YB76" s="34"/>
      <c r="YC76" s="34"/>
      <c r="YD76" s="34"/>
      <c r="YE76" s="34"/>
      <c r="YF76" s="34"/>
      <c r="YG76" s="34"/>
      <c r="YH76" s="34"/>
      <c r="YI76" s="34"/>
      <c r="YJ76" s="34"/>
      <c r="YK76" s="34"/>
      <c r="YL76" s="34"/>
      <c r="YM76" s="34"/>
      <c r="YN76" s="34"/>
      <c r="YO76" s="34"/>
      <c r="YP76" s="34"/>
      <c r="YQ76" s="34"/>
      <c r="YR76" s="34"/>
      <c r="YS76" s="34"/>
      <c r="YT76" s="34"/>
      <c r="YU76" s="34"/>
      <c r="YV76" s="34"/>
      <c r="YW76" s="34"/>
      <c r="YX76" s="34"/>
      <c r="YY76" s="34"/>
      <c r="YZ76" s="34"/>
      <c r="ZA76" s="34"/>
      <c r="ZB76" s="34"/>
      <c r="ZC76" s="34"/>
      <c r="ZD76" s="34"/>
      <c r="ZE76" s="34"/>
      <c r="ZF76" s="34"/>
      <c r="ZG76" s="34"/>
      <c r="ZH76" s="34"/>
      <c r="ZI76" s="34"/>
      <c r="ZJ76" s="34"/>
      <c r="ZK76" s="34"/>
      <c r="ZL76" s="34"/>
      <c r="ZM76" s="34"/>
      <c r="ZN76" s="34"/>
      <c r="ZO76" s="34"/>
      <c r="ZP76" s="34"/>
      <c r="ZQ76" s="34"/>
      <c r="ZR76" s="34"/>
      <c r="ZS76" s="34"/>
      <c r="ZT76" s="34"/>
      <c r="ZU76" s="34"/>
      <c r="ZV76" s="34"/>
      <c r="ZW76" s="34"/>
      <c r="ZX76" s="34"/>
      <c r="ZY76" s="34"/>
      <c r="ZZ76" s="34"/>
      <c r="AAA76" s="34"/>
      <c r="AAB76" s="34"/>
      <c r="AAC76" s="34"/>
      <c r="AAD76" s="34"/>
      <c r="AAE76" s="34"/>
      <c r="AAF76" s="34"/>
      <c r="AAG76" s="34"/>
      <c r="AAH76" s="34"/>
      <c r="AAI76" s="34"/>
      <c r="AAJ76" s="34"/>
      <c r="AAK76" s="34"/>
      <c r="AAL76" s="34"/>
      <c r="AAM76" s="34"/>
      <c r="AAN76" s="34"/>
      <c r="AAO76" s="34"/>
      <c r="AAP76" s="34"/>
      <c r="AAQ76" s="34"/>
      <c r="AAR76" s="34"/>
      <c r="AAS76" s="34"/>
      <c r="AAT76" s="34"/>
      <c r="AAU76" s="34"/>
      <c r="AAV76" s="34"/>
      <c r="AAW76" s="34"/>
      <c r="AAX76" s="34"/>
      <c r="AAY76" s="34"/>
      <c r="AAZ76" s="34"/>
      <c r="ABA76" s="34"/>
      <c r="ABB76" s="34"/>
      <c r="ABC76" s="34"/>
      <c r="ABD76" s="34"/>
      <c r="ABE76" s="34"/>
      <c r="ABF76" s="34"/>
      <c r="ABG76" s="34"/>
      <c r="ABH76" s="34"/>
      <c r="ABI76" s="34"/>
      <c r="ABJ76" s="34"/>
      <c r="ABK76" s="34"/>
      <c r="ABL76" s="34"/>
      <c r="ABM76" s="34"/>
      <c r="ABN76" s="34"/>
      <c r="ABO76" s="34"/>
      <c r="ABP76" s="34"/>
      <c r="ABQ76" s="34"/>
      <c r="ABR76" s="34"/>
      <c r="ABS76" s="34"/>
      <c r="ABT76" s="34"/>
      <c r="ABU76" s="34"/>
      <c r="ABV76" s="34"/>
      <c r="ABW76" s="34"/>
      <c r="ABX76" s="34"/>
      <c r="ABY76" s="34"/>
      <c r="ABZ76" s="34"/>
      <c r="ACA76" s="34"/>
      <c r="ACB76" s="34"/>
      <c r="ACC76" s="34"/>
      <c r="ACD76" s="34"/>
      <c r="ACE76" s="34"/>
      <c r="ACF76" s="34"/>
      <c r="ACG76" s="34"/>
      <c r="ACH76" s="34"/>
      <c r="ACI76" s="34"/>
      <c r="ACJ76" s="34"/>
      <c r="ACK76" s="34"/>
      <c r="ACL76" s="34"/>
      <c r="ACM76" s="34"/>
      <c r="ACN76" s="34"/>
      <c r="ACO76" s="34"/>
      <c r="ACP76" s="34"/>
      <c r="ACQ76" s="34"/>
      <c r="ACR76" s="34"/>
      <c r="ACS76" s="34"/>
      <c r="ACT76" s="34"/>
      <c r="ACU76" s="34"/>
      <c r="ACV76" s="34"/>
      <c r="ACW76" s="34"/>
      <c r="ACX76" s="34"/>
      <c r="ACY76" s="34"/>
      <c r="ACZ76" s="34"/>
      <c r="ADA76" s="34"/>
      <c r="ADB76" s="34"/>
      <c r="ADC76" s="34"/>
      <c r="ADD76" s="34"/>
      <c r="ADE76" s="34"/>
      <c r="ADF76" s="34"/>
      <c r="ADG76" s="34"/>
      <c r="ADH76" s="34"/>
      <c r="ADI76" s="34"/>
      <c r="ADJ76" s="34"/>
      <c r="ADK76" s="34"/>
      <c r="ADL76" s="34"/>
      <c r="ADM76" s="34"/>
      <c r="ADN76" s="34"/>
      <c r="ADO76" s="34"/>
      <c r="ADP76" s="34"/>
      <c r="ADQ76" s="34"/>
      <c r="ADR76" s="34"/>
      <c r="ADS76" s="34"/>
      <c r="ADT76" s="34"/>
      <c r="ADU76" s="34"/>
      <c r="ADV76" s="34"/>
      <c r="ADW76" s="34"/>
      <c r="ADX76" s="34"/>
      <c r="ADY76" s="34"/>
      <c r="ADZ76" s="34"/>
      <c r="AEA76" s="34"/>
      <c r="AEB76" s="34"/>
      <c r="AEC76" s="34"/>
      <c r="AED76" s="34"/>
      <c r="AEE76" s="34"/>
      <c r="AEF76" s="34"/>
      <c r="AEG76" s="34"/>
      <c r="AEH76" s="34"/>
      <c r="AEI76" s="34"/>
      <c r="AEJ76" s="34"/>
      <c r="AEK76" s="34"/>
      <c r="AEL76" s="34"/>
      <c r="AEM76" s="34"/>
      <c r="AEN76" s="34"/>
      <c r="AEO76" s="34"/>
      <c r="AEP76" s="34"/>
      <c r="AEQ76" s="34"/>
      <c r="AER76" s="34"/>
      <c r="AES76" s="34"/>
      <c r="AET76" s="34"/>
      <c r="AEU76" s="34"/>
      <c r="AEV76" s="34"/>
      <c r="AEW76" s="34"/>
      <c r="AEX76" s="34"/>
      <c r="AEY76" s="34"/>
      <c r="AEZ76" s="34"/>
      <c r="AFA76" s="34"/>
      <c r="AFB76" s="34"/>
      <c r="AFC76" s="34"/>
      <c r="AFD76" s="34"/>
      <c r="AFE76" s="34"/>
      <c r="AFF76" s="34"/>
      <c r="AFG76" s="34"/>
      <c r="AFH76" s="34"/>
      <c r="AFI76" s="34"/>
      <c r="AFJ76" s="34"/>
      <c r="AFK76" s="34"/>
      <c r="AFL76" s="34"/>
      <c r="AFM76" s="34"/>
      <c r="AFN76" s="34"/>
      <c r="AFO76" s="34"/>
      <c r="AFP76" s="34"/>
      <c r="AFQ76" s="34"/>
      <c r="AFR76" s="34"/>
      <c r="AFS76" s="34"/>
      <c r="AFT76" s="34"/>
      <c r="AFU76" s="34"/>
      <c r="AFV76" s="34"/>
      <c r="AFW76" s="34"/>
      <c r="AFX76" s="34"/>
      <c r="AFY76" s="34"/>
      <c r="AFZ76" s="34"/>
      <c r="AGA76" s="34"/>
      <c r="AGB76" s="34"/>
      <c r="AGC76" s="34"/>
      <c r="AGD76" s="34"/>
      <c r="AGE76" s="34"/>
      <c r="AGF76" s="34"/>
      <c r="AGG76" s="34"/>
      <c r="AGH76" s="34"/>
      <c r="AGI76" s="34"/>
      <c r="AGJ76" s="34"/>
      <c r="AGK76" s="34"/>
      <c r="AGL76" s="34"/>
      <c r="AGM76" s="34"/>
      <c r="AGN76" s="34"/>
      <c r="AGO76" s="34"/>
      <c r="AGP76" s="34"/>
      <c r="AGQ76" s="34"/>
      <c r="AGR76" s="34"/>
      <c r="AGS76" s="34"/>
      <c r="AGT76" s="34"/>
      <c r="AGU76" s="34"/>
      <c r="AGV76" s="34"/>
      <c r="AGW76" s="34"/>
      <c r="AGX76" s="34"/>
      <c r="AGY76" s="34"/>
      <c r="AGZ76" s="34"/>
      <c r="AHA76" s="34"/>
      <c r="AHB76" s="34"/>
      <c r="AHC76" s="34"/>
      <c r="AHD76" s="34"/>
      <c r="AHE76" s="34"/>
      <c r="AHF76" s="34"/>
      <c r="AHG76" s="34"/>
      <c r="AHH76" s="34"/>
      <c r="AHI76" s="34"/>
      <c r="AHJ76" s="34"/>
      <c r="AHK76" s="34"/>
      <c r="AHL76" s="34"/>
      <c r="AHM76" s="34"/>
      <c r="AHN76" s="34"/>
      <c r="AHO76" s="34"/>
      <c r="AHP76" s="34"/>
      <c r="AHQ76" s="34"/>
      <c r="AHR76" s="34"/>
      <c r="AHS76" s="34"/>
      <c r="AHT76" s="34"/>
      <c r="AHU76" s="34"/>
      <c r="AHV76" s="34"/>
      <c r="AHW76" s="34"/>
      <c r="AHX76" s="34"/>
      <c r="AHY76" s="34"/>
      <c r="AHZ76" s="34"/>
      <c r="AIA76" s="34"/>
      <c r="AIB76" s="34"/>
      <c r="AIC76" s="34"/>
      <c r="AID76" s="34"/>
      <c r="AIE76" s="34"/>
      <c r="AIF76" s="34"/>
      <c r="AIG76" s="34"/>
      <c r="AIH76" s="34"/>
      <c r="AII76" s="34"/>
      <c r="AIJ76" s="34"/>
      <c r="AIK76" s="34"/>
      <c r="AIL76" s="34"/>
      <c r="AIM76" s="34"/>
      <c r="AIN76" s="34"/>
      <c r="AIO76" s="34"/>
      <c r="AIP76" s="34"/>
      <c r="AIQ76" s="34"/>
      <c r="AIR76" s="34"/>
      <c r="AIS76" s="34"/>
      <c r="AIT76" s="34"/>
      <c r="AIU76" s="34"/>
      <c r="AIV76" s="34"/>
      <c r="AIW76" s="34"/>
      <c r="AIX76" s="34"/>
      <c r="AIY76" s="34"/>
      <c r="AIZ76" s="34"/>
      <c r="AJA76" s="34"/>
      <c r="AJB76" s="34"/>
      <c r="AJC76" s="34"/>
      <c r="AJD76" s="34"/>
      <c r="AJE76" s="34"/>
      <c r="AJF76" s="34"/>
      <c r="AJG76" s="34"/>
      <c r="AJH76" s="34"/>
      <c r="AJI76" s="34"/>
      <c r="AJJ76" s="34"/>
      <c r="AJK76" s="34"/>
      <c r="AJL76" s="34"/>
      <c r="AJM76" s="34"/>
      <c r="AJN76" s="34"/>
      <c r="AJO76" s="34"/>
      <c r="AJP76" s="34"/>
      <c r="AJQ76" s="34"/>
      <c r="AJR76" s="34"/>
      <c r="AJS76" s="34"/>
      <c r="AJT76" s="34"/>
      <c r="AJU76" s="34"/>
      <c r="AJV76" s="34"/>
      <c r="AJW76" s="34"/>
      <c r="AJX76" s="34"/>
      <c r="AJY76" s="34"/>
      <c r="AJZ76" s="34"/>
      <c r="AKA76" s="34"/>
      <c r="AKB76" s="34"/>
      <c r="AKC76" s="34"/>
      <c r="AKD76" s="34"/>
      <c r="AKE76" s="34"/>
      <c r="AKF76" s="34"/>
      <c r="AKG76" s="34"/>
      <c r="AKH76" s="34"/>
      <c r="AKI76" s="34"/>
      <c r="AKJ76" s="34"/>
      <c r="AKK76" s="34"/>
      <c r="AKL76" s="34"/>
      <c r="AKM76" s="34"/>
      <c r="AKN76" s="34"/>
      <c r="AKO76" s="34"/>
      <c r="AKP76" s="34"/>
      <c r="AKQ76" s="34"/>
      <c r="AKR76" s="34"/>
      <c r="AKS76" s="34"/>
      <c r="AKT76" s="34"/>
      <c r="AKU76" s="34"/>
      <c r="AKV76" s="34"/>
      <c r="AKW76" s="34"/>
      <c r="AKX76" s="34"/>
      <c r="AKY76" s="34"/>
      <c r="AKZ76" s="34"/>
      <c r="ALA76" s="34"/>
      <c r="ALB76" s="34"/>
      <c r="ALC76" s="34"/>
      <c r="ALD76" s="34"/>
      <c r="ALE76" s="34"/>
      <c r="ALF76" s="34"/>
      <c r="ALG76" s="34"/>
      <c r="ALH76" s="34"/>
      <c r="ALI76" s="34"/>
      <c r="ALJ76" s="34"/>
      <c r="ALK76" s="34"/>
      <c r="ALL76" s="34"/>
      <c r="ALM76" s="34"/>
      <c r="ALN76" s="34"/>
      <c r="ALO76" s="34"/>
      <c r="ALP76" s="34"/>
      <c r="ALQ76" s="34"/>
      <c r="ALR76" s="34"/>
      <c r="ALS76" s="34"/>
      <c r="ALT76" s="34"/>
      <c r="ALU76" s="34"/>
      <c r="ALV76" s="34"/>
      <c r="ALW76" s="34"/>
      <c r="ALX76" s="34"/>
      <c r="ALY76" s="34"/>
      <c r="ALZ76" s="34"/>
      <c r="AMA76" s="34"/>
      <c r="AMB76" s="34"/>
      <c r="AMC76" s="34"/>
      <c r="AMD76" s="34"/>
      <c r="AME76" s="34"/>
      <c r="AMF76" s="34"/>
      <c r="AMG76" s="34"/>
      <c r="AMH76" s="34"/>
      <c r="AMI76" s="34"/>
      <c r="AMJ76" s="34"/>
    </row>
    <row r="77" spans="1:1024" ht="17.25" hidden="1" customHeight="1">
      <c r="A77" s="41"/>
      <c r="B77" s="20"/>
      <c r="C77" s="20"/>
      <c r="D77" s="20"/>
      <c r="E77" s="20"/>
      <c r="F77" s="33"/>
      <c r="G77" s="33"/>
      <c r="H77" s="33"/>
      <c r="I77" s="33"/>
      <c r="J77" s="33"/>
      <c r="K77" s="33"/>
      <c r="L77" s="33"/>
      <c r="M77" s="33"/>
      <c r="N77" s="33"/>
      <c r="O77" s="33"/>
      <c r="P77" s="33"/>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c r="BN77" s="34"/>
      <c r="BO77" s="34"/>
      <c r="BP77" s="34"/>
      <c r="BQ77" s="34"/>
      <c r="BR77" s="34"/>
      <c r="BS77" s="34"/>
      <c r="BT77" s="34"/>
      <c r="BU77" s="34"/>
      <c r="BV77" s="34"/>
      <c r="BW77" s="34"/>
      <c r="BX77" s="34"/>
      <c r="BY77" s="34"/>
      <c r="BZ77" s="34"/>
      <c r="CA77" s="34"/>
      <c r="CB77" s="34"/>
      <c r="CC77" s="34"/>
      <c r="CD77" s="34"/>
      <c r="CE77" s="34"/>
      <c r="CF77" s="34"/>
      <c r="CG77" s="34"/>
      <c r="CH77" s="34"/>
      <c r="CI77" s="34"/>
      <c r="CJ77" s="34"/>
      <c r="CK77" s="34"/>
      <c r="CL77" s="34"/>
      <c r="CM77" s="34"/>
      <c r="CN77" s="34"/>
      <c r="CO77" s="34"/>
      <c r="CP77" s="34"/>
      <c r="CQ77" s="34"/>
      <c r="CR77" s="34"/>
      <c r="CS77" s="34"/>
      <c r="CT77" s="34"/>
      <c r="CU77" s="34"/>
      <c r="CV77" s="34"/>
      <c r="CW77" s="34"/>
      <c r="CX77" s="34"/>
      <c r="CY77" s="34"/>
      <c r="CZ77" s="34"/>
      <c r="DA77" s="34"/>
      <c r="DB77" s="34"/>
      <c r="DC77" s="34"/>
      <c r="DD77" s="34"/>
      <c r="DE77" s="34"/>
      <c r="DF77" s="34"/>
      <c r="DG77" s="34"/>
      <c r="DH77" s="34"/>
      <c r="DI77" s="34"/>
      <c r="DJ77" s="34"/>
      <c r="DK77" s="34"/>
      <c r="DL77" s="34"/>
      <c r="DM77" s="34"/>
      <c r="DN77" s="34"/>
      <c r="DO77" s="34"/>
      <c r="DP77" s="34"/>
      <c r="DQ77" s="34"/>
      <c r="DR77" s="34"/>
      <c r="DS77" s="34"/>
      <c r="DT77" s="34"/>
      <c r="DU77" s="34"/>
      <c r="DV77" s="34"/>
      <c r="DW77" s="34"/>
      <c r="DX77" s="34"/>
      <c r="DY77" s="34"/>
      <c r="DZ77" s="34"/>
      <c r="EA77" s="34"/>
      <c r="EB77" s="34"/>
      <c r="EC77" s="34"/>
      <c r="ED77" s="34"/>
      <c r="EE77" s="34"/>
      <c r="EF77" s="34"/>
      <c r="EG77" s="34"/>
      <c r="EH77" s="34"/>
      <c r="EI77" s="34"/>
      <c r="EJ77" s="34"/>
      <c r="EK77" s="34"/>
      <c r="EL77" s="34"/>
      <c r="EM77" s="34"/>
      <c r="EN77" s="34"/>
      <c r="EO77" s="34"/>
      <c r="EP77" s="34"/>
      <c r="EQ77" s="34"/>
      <c r="ER77" s="34"/>
      <c r="ES77" s="34"/>
      <c r="ET77" s="34"/>
      <c r="EU77" s="34"/>
      <c r="EV77" s="34"/>
      <c r="EW77" s="34"/>
      <c r="EX77" s="34"/>
      <c r="EY77" s="34"/>
      <c r="EZ77" s="34"/>
      <c r="FA77" s="34"/>
      <c r="FB77" s="34"/>
      <c r="FC77" s="34"/>
      <c r="FD77" s="34"/>
      <c r="FE77" s="34"/>
      <c r="FF77" s="34"/>
      <c r="FG77" s="34"/>
      <c r="FH77" s="34"/>
      <c r="FI77" s="34"/>
      <c r="FJ77" s="34"/>
      <c r="FK77" s="34"/>
      <c r="FL77" s="34"/>
      <c r="FM77" s="34"/>
      <c r="FN77" s="34"/>
      <c r="FO77" s="34"/>
      <c r="FP77" s="34"/>
      <c r="FQ77" s="34"/>
      <c r="FR77" s="34"/>
      <c r="FS77" s="34"/>
      <c r="FT77" s="34"/>
      <c r="FU77" s="34"/>
      <c r="FV77" s="34"/>
      <c r="FW77" s="34"/>
      <c r="FX77" s="34"/>
      <c r="FY77" s="34"/>
      <c r="FZ77" s="34"/>
      <c r="GA77" s="34"/>
      <c r="GB77" s="34"/>
      <c r="GC77" s="34"/>
      <c r="GD77" s="34"/>
      <c r="GE77" s="34"/>
      <c r="GF77" s="34"/>
      <c r="GG77" s="34"/>
      <c r="GH77" s="34"/>
      <c r="GI77" s="34"/>
      <c r="GJ77" s="34"/>
      <c r="GK77" s="34"/>
      <c r="GL77" s="34"/>
      <c r="GM77" s="34"/>
      <c r="GN77" s="34"/>
      <c r="GO77" s="34"/>
      <c r="GP77" s="34"/>
      <c r="GQ77" s="34"/>
      <c r="GR77" s="34"/>
      <c r="GS77" s="34"/>
      <c r="GT77" s="34"/>
      <c r="GU77" s="34"/>
      <c r="GV77" s="34"/>
      <c r="GW77" s="34"/>
      <c r="GX77" s="34"/>
      <c r="GY77" s="34"/>
      <c r="GZ77" s="34"/>
      <c r="HA77" s="34"/>
      <c r="HB77" s="34"/>
      <c r="HC77" s="34"/>
      <c r="HD77" s="34"/>
      <c r="HE77" s="34"/>
      <c r="HF77" s="34"/>
      <c r="HG77" s="34"/>
      <c r="HH77" s="34"/>
      <c r="HI77" s="34"/>
      <c r="HJ77" s="34"/>
      <c r="HK77" s="34"/>
      <c r="HL77" s="34"/>
      <c r="HM77" s="34"/>
      <c r="HN77" s="34"/>
      <c r="HO77" s="34"/>
      <c r="HP77" s="34"/>
      <c r="HQ77" s="34"/>
      <c r="HR77" s="34"/>
      <c r="HS77" s="34"/>
      <c r="HT77" s="34"/>
      <c r="HU77" s="34"/>
      <c r="HV77" s="34"/>
      <c r="HW77" s="34"/>
      <c r="HX77" s="34"/>
      <c r="HY77" s="34"/>
      <c r="HZ77" s="34"/>
      <c r="IA77" s="34"/>
      <c r="IB77" s="34"/>
      <c r="IC77" s="34"/>
      <c r="ID77" s="34"/>
      <c r="IE77" s="34"/>
      <c r="IF77" s="34"/>
      <c r="IG77" s="34"/>
      <c r="IH77" s="34"/>
      <c r="II77" s="34"/>
      <c r="IJ77" s="34"/>
      <c r="IK77" s="34"/>
      <c r="IL77" s="34"/>
      <c r="IM77" s="34"/>
      <c r="IN77" s="34"/>
      <c r="IO77" s="34"/>
      <c r="IP77" s="34"/>
      <c r="IQ77" s="34"/>
      <c r="IR77" s="34"/>
      <c r="IS77" s="34"/>
      <c r="IT77" s="34"/>
      <c r="IU77" s="34"/>
      <c r="IV77" s="34"/>
      <c r="IW77" s="34"/>
      <c r="IX77" s="34"/>
      <c r="IY77" s="34"/>
      <c r="IZ77" s="34"/>
      <c r="JA77" s="34"/>
      <c r="JB77" s="34"/>
      <c r="JC77" s="34"/>
      <c r="JD77" s="34"/>
      <c r="JE77" s="34"/>
      <c r="JF77" s="34"/>
      <c r="JG77" s="34"/>
      <c r="JH77" s="34"/>
      <c r="JI77" s="34"/>
      <c r="JJ77" s="34"/>
      <c r="JK77" s="34"/>
      <c r="JL77" s="34"/>
      <c r="JM77" s="34"/>
      <c r="JN77" s="34"/>
      <c r="JO77" s="34"/>
      <c r="JP77" s="34"/>
      <c r="JQ77" s="34"/>
      <c r="JR77" s="34"/>
      <c r="JS77" s="34"/>
      <c r="JT77" s="34"/>
      <c r="JU77" s="34"/>
      <c r="JV77" s="34"/>
      <c r="JW77" s="34"/>
      <c r="JX77" s="34"/>
      <c r="JY77" s="34"/>
      <c r="JZ77" s="34"/>
      <c r="KA77" s="34"/>
      <c r="KB77" s="34"/>
      <c r="KC77" s="34"/>
      <c r="KD77" s="34"/>
      <c r="KE77" s="34"/>
      <c r="KF77" s="34"/>
      <c r="KG77" s="34"/>
      <c r="KH77" s="34"/>
      <c r="KI77" s="34"/>
      <c r="KJ77" s="34"/>
      <c r="KK77" s="34"/>
      <c r="KL77" s="34"/>
      <c r="KM77" s="34"/>
      <c r="KN77" s="34"/>
      <c r="KO77" s="34"/>
      <c r="KP77" s="34"/>
      <c r="KQ77" s="34"/>
      <c r="KR77" s="34"/>
      <c r="KS77" s="34"/>
      <c r="KT77" s="34"/>
      <c r="KU77" s="34"/>
      <c r="KV77" s="34"/>
      <c r="KW77" s="34"/>
      <c r="KX77" s="34"/>
      <c r="KY77" s="34"/>
      <c r="KZ77" s="34"/>
      <c r="LA77" s="34"/>
      <c r="LB77" s="34"/>
      <c r="LC77" s="34"/>
      <c r="LD77" s="34"/>
      <c r="LE77" s="34"/>
      <c r="LF77" s="34"/>
      <c r="LG77" s="34"/>
      <c r="LH77" s="34"/>
      <c r="LI77" s="34"/>
      <c r="LJ77" s="34"/>
      <c r="LK77" s="34"/>
      <c r="LL77" s="34"/>
      <c r="LM77" s="34"/>
      <c r="LN77" s="34"/>
      <c r="LO77" s="34"/>
      <c r="LP77" s="34"/>
      <c r="LQ77" s="34"/>
      <c r="LR77" s="34"/>
      <c r="LS77" s="34"/>
      <c r="LT77" s="34"/>
      <c r="LU77" s="34"/>
      <c r="LV77" s="34"/>
      <c r="LW77" s="34"/>
      <c r="LX77" s="34"/>
      <c r="LY77" s="34"/>
      <c r="LZ77" s="34"/>
      <c r="MA77" s="34"/>
      <c r="MB77" s="34"/>
      <c r="MC77" s="34"/>
      <c r="MD77" s="34"/>
      <c r="ME77" s="34"/>
      <c r="MF77" s="34"/>
      <c r="MG77" s="34"/>
      <c r="MH77" s="34"/>
      <c r="MI77" s="34"/>
      <c r="MJ77" s="34"/>
      <c r="MK77" s="34"/>
      <c r="ML77" s="34"/>
      <c r="MM77" s="34"/>
      <c r="MN77" s="34"/>
      <c r="MO77" s="34"/>
      <c r="MP77" s="34"/>
      <c r="MQ77" s="34"/>
      <c r="MR77" s="34"/>
      <c r="MS77" s="34"/>
      <c r="MT77" s="34"/>
      <c r="MU77" s="34"/>
      <c r="MV77" s="34"/>
      <c r="MW77" s="34"/>
      <c r="MX77" s="34"/>
      <c r="MY77" s="34"/>
      <c r="MZ77" s="34"/>
      <c r="NA77" s="34"/>
      <c r="NB77" s="34"/>
      <c r="NC77" s="34"/>
      <c r="ND77" s="34"/>
      <c r="NE77" s="34"/>
      <c r="NF77" s="34"/>
      <c r="NG77" s="34"/>
      <c r="NH77" s="34"/>
      <c r="NI77" s="34"/>
      <c r="NJ77" s="34"/>
      <c r="NK77" s="34"/>
      <c r="NL77" s="34"/>
      <c r="NM77" s="34"/>
      <c r="NN77" s="34"/>
      <c r="NO77" s="34"/>
      <c r="NP77" s="34"/>
      <c r="NQ77" s="34"/>
      <c r="NR77" s="34"/>
      <c r="NS77" s="34"/>
      <c r="NT77" s="34"/>
      <c r="NU77" s="34"/>
      <c r="NV77" s="34"/>
      <c r="NW77" s="34"/>
      <c r="NX77" s="34"/>
      <c r="NY77" s="34"/>
      <c r="NZ77" s="34"/>
      <c r="OA77" s="34"/>
      <c r="OB77" s="34"/>
      <c r="OC77" s="34"/>
      <c r="OD77" s="34"/>
      <c r="OE77" s="34"/>
      <c r="OF77" s="34"/>
      <c r="OG77" s="34"/>
      <c r="OH77" s="34"/>
      <c r="OI77" s="34"/>
      <c r="OJ77" s="34"/>
      <c r="OK77" s="34"/>
      <c r="OL77" s="34"/>
      <c r="OM77" s="34"/>
      <c r="ON77" s="34"/>
      <c r="OO77" s="34"/>
      <c r="OP77" s="34"/>
      <c r="OQ77" s="34"/>
      <c r="OR77" s="34"/>
      <c r="OS77" s="34"/>
      <c r="OT77" s="34"/>
      <c r="OU77" s="34"/>
      <c r="OV77" s="34"/>
      <c r="OW77" s="34"/>
      <c r="OX77" s="34"/>
      <c r="OY77" s="34"/>
      <c r="OZ77" s="34"/>
      <c r="PA77" s="34"/>
      <c r="PB77" s="34"/>
      <c r="PC77" s="34"/>
      <c r="PD77" s="34"/>
      <c r="PE77" s="34"/>
      <c r="PF77" s="34"/>
      <c r="PG77" s="34"/>
      <c r="PH77" s="34"/>
      <c r="PI77" s="34"/>
      <c r="PJ77" s="34"/>
      <c r="PK77" s="34"/>
      <c r="PL77" s="34"/>
      <c r="PM77" s="34"/>
      <c r="PN77" s="34"/>
      <c r="PO77" s="34"/>
      <c r="PP77" s="34"/>
      <c r="PQ77" s="34"/>
      <c r="PR77" s="34"/>
      <c r="PS77" s="34"/>
      <c r="PT77" s="34"/>
      <c r="PU77" s="34"/>
      <c r="PV77" s="34"/>
      <c r="PW77" s="34"/>
      <c r="PX77" s="34"/>
      <c r="PY77" s="34"/>
      <c r="PZ77" s="34"/>
      <c r="QA77" s="34"/>
      <c r="QB77" s="34"/>
      <c r="QC77" s="34"/>
      <c r="QD77" s="34"/>
      <c r="QE77" s="34"/>
      <c r="QF77" s="34"/>
      <c r="QG77" s="34"/>
      <c r="QH77" s="34"/>
      <c r="QI77" s="34"/>
      <c r="QJ77" s="34"/>
      <c r="QK77" s="34"/>
      <c r="QL77" s="34"/>
      <c r="QM77" s="34"/>
      <c r="QN77" s="34"/>
      <c r="QO77" s="34"/>
      <c r="QP77" s="34"/>
      <c r="QQ77" s="34"/>
      <c r="QR77" s="34"/>
      <c r="QS77" s="34"/>
      <c r="QT77" s="34"/>
      <c r="QU77" s="34"/>
      <c r="QV77" s="34"/>
      <c r="QW77" s="34"/>
      <c r="QX77" s="34"/>
      <c r="QY77" s="34"/>
      <c r="QZ77" s="34"/>
      <c r="RA77" s="34"/>
      <c r="RB77" s="34"/>
      <c r="RC77" s="34"/>
      <c r="RD77" s="34"/>
      <c r="RE77" s="34"/>
      <c r="RF77" s="34"/>
      <c r="RG77" s="34"/>
      <c r="RH77" s="34"/>
      <c r="RI77" s="34"/>
      <c r="RJ77" s="34"/>
      <c r="RK77" s="34"/>
      <c r="RL77" s="34"/>
      <c r="RM77" s="34"/>
      <c r="RN77" s="34"/>
      <c r="RO77" s="34"/>
      <c r="RP77" s="34"/>
      <c r="RQ77" s="34"/>
      <c r="RR77" s="34"/>
      <c r="RS77" s="34"/>
      <c r="RT77" s="34"/>
      <c r="RU77" s="34"/>
      <c r="RV77" s="34"/>
      <c r="RW77" s="34"/>
      <c r="RX77" s="34"/>
      <c r="RY77" s="34"/>
      <c r="RZ77" s="34"/>
      <c r="SA77" s="34"/>
      <c r="SB77" s="34"/>
      <c r="SC77" s="34"/>
      <c r="SD77" s="34"/>
      <c r="SE77" s="34"/>
      <c r="SF77" s="34"/>
      <c r="SG77" s="34"/>
      <c r="SH77" s="34"/>
      <c r="SI77" s="34"/>
      <c r="SJ77" s="34"/>
      <c r="SK77" s="34"/>
      <c r="SL77" s="34"/>
      <c r="SM77" s="34"/>
      <c r="SN77" s="34"/>
      <c r="SO77" s="34"/>
      <c r="SP77" s="34"/>
      <c r="SQ77" s="34"/>
      <c r="SR77" s="34"/>
      <c r="SS77" s="34"/>
      <c r="ST77" s="34"/>
      <c r="SU77" s="34"/>
      <c r="SV77" s="34"/>
      <c r="SW77" s="34"/>
      <c r="SX77" s="34"/>
      <c r="SY77" s="34"/>
      <c r="SZ77" s="34"/>
      <c r="TA77" s="34"/>
      <c r="TB77" s="34"/>
      <c r="TC77" s="34"/>
      <c r="TD77" s="34"/>
      <c r="TE77" s="34"/>
      <c r="TF77" s="34"/>
      <c r="TG77" s="34"/>
      <c r="TH77" s="34"/>
      <c r="TI77" s="34"/>
      <c r="TJ77" s="34"/>
      <c r="TK77" s="34"/>
      <c r="TL77" s="34"/>
      <c r="TM77" s="34"/>
      <c r="TN77" s="34"/>
      <c r="TO77" s="34"/>
      <c r="TP77" s="34"/>
      <c r="TQ77" s="34"/>
      <c r="TR77" s="34"/>
      <c r="TS77" s="34"/>
      <c r="TT77" s="34"/>
      <c r="TU77" s="34"/>
      <c r="TV77" s="34"/>
      <c r="TW77" s="34"/>
      <c r="TX77" s="34"/>
      <c r="TY77" s="34"/>
      <c r="TZ77" s="34"/>
      <c r="UA77" s="34"/>
      <c r="UB77" s="34"/>
      <c r="UC77" s="34"/>
      <c r="UD77" s="34"/>
      <c r="UE77" s="34"/>
      <c r="UF77" s="34"/>
      <c r="UG77" s="34"/>
      <c r="UH77" s="34"/>
      <c r="UI77" s="34"/>
      <c r="UJ77" s="34"/>
      <c r="UK77" s="34"/>
      <c r="UL77" s="34"/>
      <c r="UM77" s="34"/>
      <c r="UN77" s="34"/>
      <c r="UO77" s="34"/>
      <c r="UP77" s="34"/>
      <c r="UQ77" s="34"/>
      <c r="UR77" s="34"/>
      <c r="US77" s="34"/>
      <c r="UT77" s="34"/>
      <c r="UU77" s="34"/>
      <c r="UV77" s="34"/>
      <c r="UW77" s="34"/>
      <c r="UX77" s="34"/>
      <c r="UY77" s="34"/>
      <c r="UZ77" s="34"/>
      <c r="VA77" s="34"/>
      <c r="VB77" s="34"/>
      <c r="VC77" s="34"/>
      <c r="VD77" s="34"/>
      <c r="VE77" s="34"/>
      <c r="VF77" s="34"/>
      <c r="VG77" s="34"/>
      <c r="VH77" s="34"/>
      <c r="VI77" s="34"/>
      <c r="VJ77" s="34"/>
      <c r="VK77" s="34"/>
      <c r="VL77" s="34"/>
      <c r="VM77" s="34"/>
      <c r="VN77" s="34"/>
      <c r="VO77" s="34"/>
      <c r="VP77" s="34"/>
      <c r="VQ77" s="34"/>
      <c r="VR77" s="34"/>
      <c r="VS77" s="34"/>
      <c r="VT77" s="34"/>
      <c r="VU77" s="34"/>
      <c r="VV77" s="34"/>
      <c r="VW77" s="34"/>
      <c r="VX77" s="34"/>
      <c r="VY77" s="34"/>
      <c r="VZ77" s="34"/>
      <c r="WA77" s="34"/>
      <c r="WB77" s="34"/>
      <c r="WC77" s="34"/>
      <c r="WD77" s="34"/>
      <c r="WE77" s="34"/>
      <c r="WF77" s="34"/>
      <c r="WG77" s="34"/>
      <c r="WH77" s="34"/>
      <c r="WI77" s="34"/>
      <c r="WJ77" s="34"/>
      <c r="WK77" s="34"/>
      <c r="WL77" s="34"/>
      <c r="WM77" s="34"/>
      <c r="WN77" s="34"/>
      <c r="WO77" s="34"/>
      <c r="WP77" s="34"/>
      <c r="WQ77" s="34"/>
      <c r="WR77" s="34"/>
      <c r="WS77" s="34"/>
      <c r="WT77" s="34"/>
      <c r="WU77" s="34"/>
      <c r="WV77" s="34"/>
      <c r="WW77" s="34"/>
      <c r="WX77" s="34"/>
      <c r="WY77" s="34"/>
      <c r="WZ77" s="34"/>
      <c r="XA77" s="34"/>
      <c r="XB77" s="34"/>
      <c r="XC77" s="34"/>
      <c r="XD77" s="34"/>
      <c r="XE77" s="34"/>
      <c r="XF77" s="34"/>
      <c r="XG77" s="34"/>
      <c r="XH77" s="34"/>
      <c r="XI77" s="34"/>
      <c r="XJ77" s="34"/>
      <c r="XK77" s="34"/>
      <c r="XL77" s="34"/>
      <c r="XM77" s="34"/>
      <c r="XN77" s="34"/>
      <c r="XO77" s="34"/>
      <c r="XP77" s="34"/>
      <c r="XQ77" s="34"/>
      <c r="XR77" s="34"/>
      <c r="XS77" s="34"/>
      <c r="XT77" s="34"/>
      <c r="XU77" s="34"/>
      <c r="XV77" s="34"/>
      <c r="XW77" s="34"/>
      <c r="XX77" s="34"/>
      <c r="XY77" s="34"/>
      <c r="XZ77" s="34"/>
      <c r="YA77" s="34"/>
      <c r="YB77" s="34"/>
      <c r="YC77" s="34"/>
      <c r="YD77" s="34"/>
      <c r="YE77" s="34"/>
      <c r="YF77" s="34"/>
      <c r="YG77" s="34"/>
      <c r="YH77" s="34"/>
      <c r="YI77" s="34"/>
      <c r="YJ77" s="34"/>
      <c r="YK77" s="34"/>
      <c r="YL77" s="34"/>
      <c r="YM77" s="34"/>
      <c r="YN77" s="34"/>
      <c r="YO77" s="34"/>
      <c r="YP77" s="34"/>
      <c r="YQ77" s="34"/>
      <c r="YR77" s="34"/>
      <c r="YS77" s="34"/>
      <c r="YT77" s="34"/>
      <c r="YU77" s="34"/>
      <c r="YV77" s="34"/>
      <c r="YW77" s="34"/>
      <c r="YX77" s="34"/>
      <c r="YY77" s="34"/>
      <c r="YZ77" s="34"/>
      <c r="ZA77" s="34"/>
      <c r="ZB77" s="34"/>
      <c r="ZC77" s="34"/>
      <c r="ZD77" s="34"/>
      <c r="ZE77" s="34"/>
      <c r="ZF77" s="34"/>
      <c r="ZG77" s="34"/>
      <c r="ZH77" s="34"/>
      <c r="ZI77" s="34"/>
      <c r="ZJ77" s="34"/>
      <c r="ZK77" s="34"/>
      <c r="ZL77" s="34"/>
      <c r="ZM77" s="34"/>
      <c r="ZN77" s="34"/>
      <c r="ZO77" s="34"/>
      <c r="ZP77" s="34"/>
      <c r="ZQ77" s="34"/>
      <c r="ZR77" s="34"/>
      <c r="ZS77" s="34"/>
      <c r="ZT77" s="34"/>
      <c r="ZU77" s="34"/>
      <c r="ZV77" s="34"/>
      <c r="ZW77" s="34"/>
      <c r="ZX77" s="34"/>
      <c r="ZY77" s="34"/>
      <c r="ZZ77" s="34"/>
      <c r="AAA77" s="34"/>
      <c r="AAB77" s="34"/>
      <c r="AAC77" s="34"/>
      <c r="AAD77" s="34"/>
      <c r="AAE77" s="34"/>
      <c r="AAF77" s="34"/>
      <c r="AAG77" s="34"/>
      <c r="AAH77" s="34"/>
      <c r="AAI77" s="34"/>
      <c r="AAJ77" s="34"/>
      <c r="AAK77" s="34"/>
      <c r="AAL77" s="34"/>
      <c r="AAM77" s="34"/>
      <c r="AAN77" s="34"/>
      <c r="AAO77" s="34"/>
      <c r="AAP77" s="34"/>
      <c r="AAQ77" s="34"/>
      <c r="AAR77" s="34"/>
      <c r="AAS77" s="34"/>
      <c r="AAT77" s="34"/>
      <c r="AAU77" s="34"/>
      <c r="AAV77" s="34"/>
      <c r="AAW77" s="34"/>
      <c r="AAX77" s="34"/>
      <c r="AAY77" s="34"/>
      <c r="AAZ77" s="34"/>
      <c r="ABA77" s="34"/>
      <c r="ABB77" s="34"/>
      <c r="ABC77" s="34"/>
      <c r="ABD77" s="34"/>
      <c r="ABE77" s="34"/>
      <c r="ABF77" s="34"/>
      <c r="ABG77" s="34"/>
      <c r="ABH77" s="34"/>
      <c r="ABI77" s="34"/>
      <c r="ABJ77" s="34"/>
      <c r="ABK77" s="34"/>
      <c r="ABL77" s="34"/>
      <c r="ABM77" s="34"/>
      <c r="ABN77" s="34"/>
      <c r="ABO77" s="34"/>
      <c r="ABP77" s="34"/>
      <c r="ABQ77" s="34"/>
      <c r="ABR77" s="34"/>
      <c r="ABS77" s="34"/>
      <c r="ABT77" s="34"/>
      <c r="ABU77" s="34"/>
      <c r="ABV77" s="34"/>
      <c r="ABW77" s="34"/>
      <c r="ABX77" s="34"/>
      <c r="ABY77" s="34"/>
      <c r="ABZ77" s="34"/>
      <c r="ACA77" s="34"/>
      <c r="ACB77" s="34"/>
      <c r="ACC77" s="34"/>
      <c r="ACD77" s="34"/>
      <c r="ACE77" s="34"/>
      <c r="ACF77" s="34"/>
      <c r="ACG77" s="34"/>
      <c r="ACH77" s="34"/>
      <c r="ACI77" s="34"/>
      <c r="ACJ77" s="34"/>
      <c r="ACK77" s="34"/>
      <c r="ACL77" s="34"/>
      <c r="ACM77" s="34"/>
      <c r="ACN77" s="34"/>
      <c r="ACO77" s="34"/>
      <c r="ACP77" s="34"/>
      <c r="ACQ77" s="34"/>
      <c r="ACR77" s="34"/>
      <c r="ACS77" s="34"/>
      <c r="ACT77" s="34"/>
      <c r="ACU77" s="34"/>
      <c r="ACV77" s="34"/>
      <c r="ACW77" s="34"/>
      <c r="ACX77" s="34"/>
      <c r="ACY77" s="34"/>
      <c r="ACZ77" s="34"/>
      <c r="ADA77" s="34"/>
      <c r="ADB77" s="34"/>
      <c r="ADC77" s="34"/>
      <c r="ADD77" s="34"/>
      <c r="ADE77" s="34"/>
      <c r="ADF77" s="34"/>
      <c r="ADG77" s="34"/>
      <c r="ADH77" s="34"/>
      <c r="ADI77" s="34"/>
      <c r="ADJ77" s="34"/>
      <c r="ADK77" s="34"/>
      <c r="ADL77" s="34"/>
      <c r="ADM77" s="34"/>
      <c r="ADN77" s="34"/>
      <c r="ADO77" s="34"/>
      <c r="ADP77" s="34"/>
      <c r="ADQ77" s="34"/>
      <c r="ADR77" s="34"/>
      <c r="ADS77" s="34"/>
      <c r="ADT77" s="34"/>
      <c r="ADU77" s="34"/>
      <c r="ADV77" s="34"/>
      <c r="ADW77" s="34"/>
      <c r="ADX77" s="34"/>
      <c r="ADY77" s="34"/>
      <c r="ADZ77" s="34"/>
      <c r="AEA77" s="34"/>
      <c r="AEB77" s="34"/>
      <c r="AEC77" s="34"/>
      <c r="AED77" s="34"/>
      <c r="AEE77" s="34"/>
      <c r="AEF77" s="34"/>
      <c r="AEG77" s="34"/>
      <c r="AEH77" s="34"/>
      <c r="AEI77" s="34"/>
      <c r="AEJ77" s="34"/>
      <c r="AEK77" s="34"/>
      <c r="AEL77" s="34"/>
      <c r="AEM77" s="34"/>
      <c r="AEN77" s="34"/>
      <c r="AEO77" s="34"/>
      <c r="AEP77" s="34"/>
      <c r="AEQ77" s="34"/>
      <c r="AER77" s="34"/>
      <c r="AES77" s="34"/>
      <c r="AET77" s="34"/>
      <c r="AEU77" s="34"/>
      <c r="AEV77" s="34"/>
      <c r="AEW77" s="34"/>
      <c r="AEX77" s="34"/>
      <c r="AEY77" s="34"/>
      <c r="AEZ77" s="34"/>
      <c r="AFA77" s="34"/>
      <c r="AFB77" s="34"/>
      <c r="AFC77" s="34"/>
      <c r="AFD77" s="34"/>
      <c r="AFE77" s="34"/>
      <c r="AFF77" s="34"/>
      <c r="AFG77" s="34"/>
      <c r="AFH77" s="34"/>
      <c r="AFI77" s="34"/>
      <c r="AFJ77" s="34"/>
      <c r="AFK77" s="34"/>
      <c r="AFL77" s="34"/>
      <c r="AFM77" s="34"/>
      <c r="AFN77" s="34"/>
      <c r="AFO77" s="34"/>
      <c r="AFP77" s="34"/>
      <c r="AFQ77" s="34"/>
      <c r="AFR77" s="34"/>
      <c r="AFS77" s="34"/>
      <c r="AFT77" s="34"/>
      <c r="AFU77" s="34"/>
      <c r="AFV77" s="34"/>
      <c r="AFW77" s="34"/>
      <c r="AFX77" s="34"/>
      <c r="AFY77" s="34"/>
      <c r="AFZ77" s="34"/>
      <c r="AGA77" s="34"/>
      <c r="AGB77" s="34"/>
      <c r="AGC77" s="34"/>
      <c r="AGD77" s="34"/>
      <c r="AGE77" s="34"/>
      <c r="AGF77" s="34"/>
      <c r="AGG77" s="34"/>
      <c r="AGH77" s="34"/>
      <c r="AGI77" s="34"/>
      <c r="AGJ77" s="34"/>
      <c r="AGK77" s="34"/>
      <c r="AGL77" s="34"/>
      <c r="AGM77" s="34"/>
      <c r="AGN77" s="34"/>
      <c r="AGO77" s="34"/>
      <c r="AGP77" s="34"/>
      <c r="AGQ77" s="34"/>
      <c r="AGR77" s="34"/>
      <c r="AGS77" s="34"/>
      <c r="AGT77" s="34"/>
      <c r="AGU77" s="34"/>
      <c r="AGV77" s="34"/>
      <c r="AGW77" s="34"/>
      <c r="AGX77" s="34"/>
      <c r="AGY77" s="34"/>
      <c r="AGZ77" s="34"/>
      <c r="AHA77" s="34"/>
      <c r="AHB77" s="34"/>
      <c r="AHC77" s="34"/>
      <c r="AHD77" s="34"/>
      <c r="AHE77" s="34"/>
      <c r="AHF77" s="34"/>
      <c r="AHG77" s="34"/>
      <c r="AHH77" s="34"/>
      <c r="AHI77" s="34"/>
      <c r="AHJ77" s="34"/>
      <c r="AHK77" s="34"/>
      <c r="AHL77" s="34"/>
      <c r="AHM77" s="34"/>
      <c r="AHN77" s="34"/>
      <c r="AHO77" s="34"/>
      <c r="AHP77" s="34"/>
      <c r="AHQ77" s="34"/>
      <c r="AHR77" s="34"/>
      <c r="AHS77" s="34"/>
      <c r="AHT77" s="34"/>
      <c r="AHU77" s="34"/>
      <c r="AHV77" s="34"/>
      <c r="AHW77" s="34"/>
      <c r="AHX77" s="34"/>
      <c r="AHY77" s="34"/>
      <c r="AHZ77" s="34"/>
      <c r="AIA77" s="34"/>
      <c r="AIB77" s="34"/>
      <c r="AIC77" s="34"/>
      <c r="AID77" s="34"/>
      <c r="AIE77" s="34"/>
      <c r="AIF77" s="34"/>
      <c r="AIG77" s="34"/>
      <c r="AIH77" s="34"/>
      <c r="AII77" s="34"/>
      <c r="AIJ77" s="34"/>
      <c r="AIK77" s="34"/>
      <c r="AIL77" s="34"/>
      <c r="AIM77" s="34"/>
      <c r="AIN77" s="34"/>
      <c r="AIO77" s="34"/>
      <c r="AIP77" s="34"/>
      <c r="AIQ77" s="34"/>
      <c r="AIR77" s="34"/>
      <c r="AIS77" s="34"/>
      <c r="AIT77" s="34"/>
      <c r="AIU77" s="34"/>
      <c r="AIV77" s="34"/>
      <c r="AIW77" s="34"/>
      <c r="AIX77" s="34"/>
      <c r="AIY77" s="34"/>
      <c r="AIZ77" s="34"/>
      <c r="AJA77" s="34"/>
      <c r="AJB77" s="34"/>
      <c r="AJC77" s="34"/>
      <c r="AJD77" s="34"/>
      <c r="AJE77" s="34"/>
      <c r="AJF77" s="34"/>
      <c r="AJG77" s="34"/>
      <c r="AJH77" s="34"/>
      <c r="AJI77" s="34"/>
      <c r="AJJ77" s="34"/>
      <c r="AJK77" s="34"/>
      <c r="AJL77" s="34"/>
      <c r="AJM77" s="34"/>
      <c r="AJN77" s="34"/>
      <c r="AJO77" s="34"/>
      <c r="AJP77" s="34"/>
      <c r="AJQ77" s="34"/>
      <c r="AJR77" s="34"/>
      <c r="AJS77" s="34"/>
      <c r="AJT77" s="34"/>
      <c r="AJU77" s="34"/>
      <c r="AJV77" s="34"/>
      <c r="AJW77" s="34"/>
      <c r="AJX77" s="34"/>
      <c r="AJY77" s="34"/>
      <c r="AJZ77" s="34"/>
      <c r="AKA77" s="34"/>
      <c r="AKB77" s="34"/>
      <c r="AKC77" s="34"/>
      <c r="AKD77" s="34"/>
      <c r="AKE77" s="34"/>
      <c r="AKF77" s="34"/>
      <c r="AKG77" s="34"/>
      <c r="AKH77" s="34"/>
      <c r="AKI77" s="34"/>
      <c r="AKJ77" s="34"/>
      <c r="AKK77" s="34"/>
      <c r="AKL77" s="34"/>
      <c r="AKM77" s="34"/>
      <c r="AKN77" s="34"/>
      <c r="AKO77" s="34"/>
      <c r="AKP77" s="34"/>
      <c r="AKQ77" s="34"/>
      <c r="AKR77" s="34"/>
      <c r="AKS77" s="34"/>
      <c r="AKT77" s="34"/>
      <c r="AKU77" s="34"/>
      <c r="AKV77" s="34"/>
      <c r="AKW77" s="34"/>
      <c r="AKX77" s="34"/>
      <c r="AKY77" s="34"/>
      <c r="AKZ77" s="34"/>
      <c r="ALA77" s="34"/>
      <c r="ALB77" s="34"/>
      <c r="ALC77" s="34"/>
      <c r="ALD77" s="34"/>
      <c r="ALE77" s="34"/>
      <c r="ALF77" s="34"/>
      <c r="ALG77" s="34"/>
      <c r="ALH77" s="34"/>
      <c r="ALI77" s="34"/>
      <c r="ALJ77" s="34"/>
      <c r="ALK77" s="34"/>
      <c r="ALL77" s="34"/>
      <c r="ALM77" s="34"/>
      <c r="ALN77" s="34"/>
      <c r="ALO77" s="34"/>
      <c r="ALP77" s="34"/>
      <c r="ALQ77" s="34"/>
      <c r="ALR77" s="34"/>
      <c r="ALS77" s="34"/>
      <c r="ALT77" s="34"/>
      <c r="ALU77" s="34"/>
      <c r="ALV77" s="34"/>
      <c r="ALW77" s="34"/>
      <c r="ALX77" s="34"/>
      <c r="ALY77" s="34"/>
      <c r="ALZ77" s="34"/>
      <c r="AMA77" s="34"/>
      <c r="AMB77" s="34"/>
      <c r="AMC77" s="34"/>
      <c r="AMD77" s="34"/>
      <c r="AME77" s="34"/>
      <c r="AMF77" s="34"/>
      <c r="AMG77" s="34"/>
      <c r="AMH77" s="34"/>
      <c r="AMI77" s="34"/>
      <c r="AMJ77" s="34"/>
    </row>
    <row r="78" spans="1:1024" ht="42.75" hidden="1" customHeight="1">
      <c r="A78" s="322"/>
      <c r="B78" s="322"/>
      <c r="C78" s="322"/>
      <c r="D78" s="319"/>
      <c r="E78" s="319"/>
      <c r="F78" s="319"/>
      <c r="G78" s="319"/>
      <c r="H78" s="319"/>
      <c r="I78" s="319"/>
      <c r="J78" s="319"/>
      <c r="K78" s="319"/>
      <c r="L78" s="319"/>
      <c r="M78" s="319"/>
      <c r="N78" s="319"/>
      <c r="O78" s="319"/>
      <c r="P78" s="319"/>
      <c r="Q78" s="319"/>
      <c r="R78" s="319"/>
      <c r="S78" s="319"/>
      <c r="T78" s="319"/>
      <c r="U78" s="319"/>
      <c r="V78" s="319"/>
      <c r="W78" s="319"/>
      <c r="X78" s="319"/>
      <c r="Y78" s="319"/>
      <c r="Z78" s="319"/>
      <c r="AA78" s="319"/>
      <c r="AB78" s="319"/>
      <c r="AC78" s="319"/>
      <c r="AD78" s="319"/>
      <c r="AE78" s="319"/>
      <c r="AF78" s="319"/>
      <c r="AG78" s="319"/>
      <c r="AH78" s="319"/>
      <c r="AI78" s="319"/>
      <c r="AJ78" s="319"/>
      <c r="AK78" s="319"/>
      <c r="AL78" s="319"/>
      <c r="AM78" s="319"/>
      <c r="AN78" s="319"/>
      <c r="AO78" s="319"/>
      <c r="AP78" s="319"/>
      <c r="AQ78" s="319"/>
      <c r="AR78" s="319"/>
      <c r="AS78" s="319"/>
      <c r="AT78" s="319"/>
      <c r="AU78" s="319"/>
      <c r="AV78" s="319"/>
      <c r="AW78" s="319"/>
      <c r="AX78" s="319"/>
      <c r="AY78" s="319"/>
      <c r="AZ78" s="319"/>
      <c r="BA78" s="319"/>
      <c r="BB78" s="319"/>
      <c r="BC78" s="319"/>
      <c r="BD78" s="319"/>
      <c r="BE78" s="319"/>
      <c r="BF78" s="319"/>
      <c r="BG78" s="319"/>
      <c r="BH78" s="319"/>
      <c r="BI78" s="319"/>
      <c r="BJ78" s="319"/>
      <c r="BK78" s="319"/>
      <c r="BL78" s="319"/>
      <c r="BM78" s="319"/>
      <c r="BN78" s="319"/>
      <c r="BO78" s="319"/>
      <c r="BP78" s="319"/>
      <c r="BQ78" s="319"/>
      <c r="BR78" s="319"/>
      <c r="BS78" s="319"/>
      <c r="BT78" s="319"/>
      <c r="BU78" s="319"/>
      <c r="BV78" s="319"/>
      <c r="BW78" s="319"/>
      <c r="BX78" s="319"/>
      <c r="BY78" s="319"/>
      <c r="BZ78" s="319"/>
      <c r="CA78" s="319"/>
      <c r="CB78" s="319"/>
      <c r="CC78" s="319"/>
      <c r="CD78" s="319"/>
      <c r="CE78" s="319"/>
      <c r="CF78" s="319"/>
      <c r="CG78" s="319"/>
      <c r="CH78" s="319"/>
      <c r="CI78" s="319"/>
      <c r="CJ78" s="319"/>
      <c r="CK78" s="319"/>
      <c r="CL78" s="319"/>
      <c r="CM78" s="319"/>
      <c r="CN78" s="319"/>
      <c r="CO78" s="319"/>
      <c r="CP78" s="319"/>
      <c r="CQ78" s="319"/>
      <c r="CR78" s="319"/>
      <c r="CS78" s="319"/>
      <c r="CT78" s="319"/>
      <c r="CU78" s="319"/>
      <c r="CV78" s="319"/>
      <c r="CW78" s="319"/>
      <c r="CX78" s="319"/>
      <c r="CY78" s="319"/>
      <c r="CZ78" s="319"/>
      <c r="DA78" s="319"/>
      <c r="DB78" s="319"/>
      <c r="DC78" s="319"/>
      <c r="DD78" s="319"/>
      <c r="DE78" s="319"/>
      <c r="DF78" s="319"/>
      <c r="DG78" s="319"/>
      <c r="DH78" s="319"/>
      <c r="DI78" s="319"/>
      <c r="DJ78" s="319"/>
      <c r="DK78" s="319"/>
      <c r="DL78" s="319"/>
      <c r="DM78" s="319"/>
      <c r="DN78" s="319"/>
      <c r="DO78" s="319"/>
      <c r="DP78" s="319"/>
      <c r="DQ78" s="319"/>
      <c r="DR78" s="319"/>
      <c r="DS78" s="319"/>
      <c r="DT78" s="319"/>
      <c r="DU78" s="319"/>
      <c r="DV78" s="319"/>
      <c r="DW78" s="319"/>
      <c r="DX78" s="319"/>
      <c r="DY78" s="319"/>
      <c r="DZ78" s="319"/>
      <c r="EA78" s="319"/>
      <c r="EB78" s="319"/>
      <c r="EC78" s="319"/>
      <c r="ED78" s="319"/>
      <c r="EE78" s="319"/>
      <c r="EF78" s="319"/>
      <c r="EG78" s="319"/>
      <c r="EH78" s="319"/>
      <c r="EI78" s="319"/>
      <c r="EJ78" s="319"/>
      <c r="EK78" s="319"/>
      <c r="EL78" s="319"/>
      <c r="EM78" s="319"/>
      <c r="EN78" s="319"/>
      <c r="EO78" s="319"/>
      <c r="EP78" s="319"/>
      <c r="EQ78" s="319"/>
      <c r="ER78" s="319"/>
      <c r="ES78" s="319"/>
      <c r="ET78" s="319"/>
      <c r="EU78" s="319"/>
      <c r="EV78" s="319"/>
      <c r="EW78" s="319"/>
      <c r="EX78" s="319"/>
      <c r="EY78" s="319"/>
      <c r="EZ78" s="319"/>
      <c r="FA78" s="319"/>
      <c r="FB78" s="319"/>
      <c r="FC78" s="319"/>
      <c r="FD78" s="319"/>
      <c r="FE78" s="319"/>
      <c r="FF78" s="319"/>
      <c r="FG78" s="319"/>
      <c r="FH78" s="319"/>
      <c r="FI78" s="319"/>
      <c r="FJ78" s="319"/>
      <c r="FK78" s="319"/>
      <c r="FL78" s="319"/>
      <c r="FM78" s="319"/>
      <c r="FN78" s="319"/>
      <c r="FO78" s="319"/>
      <c r="FP78" s="319"/>
      <c r="FQ78" s="319"/>
      <c r="FR78" s="319"/>
      <c r="FS78" s="319"/>
      <c r="FT78" s="319"/>
      <c r="FU78" s="319"/>
      <c r="FV78" s="319"/>
      <c r="FW78" s="319"/>
      <c r="FX78" s="319"/>
      <c r="FY78" s="319"/>
      <c r="FZ78" s="319"/>
      <c r="GA78" s="319"/>
      <c r="GB78" s="319"/>
      <c r="GC78" s="319"/>
      <c r="GD78" s="319"/>
      <c r="GE78" s="319"/>
      <c r="GF78" s="319"/>
      <c r="GG78" s="319"/>
      <c r="GH78" s="319"/>
      <c r="GI78" s="319"/>
      <c r="GJ78" s="319"/>
      <c r="GK78" s="319"/>
      <c r="GL78" s="319"/>
      <c r="GM78" s="319"/>
      <c r="GN78" s="319"/>
      <c r="GO78" s="319"/>
      <c r="GP78" s="319"/>
      <c r="GQ78" s="319"/>
      <c r="GR78" s="319"/>
      <c r="GS78" s="319"/>
      <c r="GT78" s="319"/>
      <c r="GU78" s="319"/>
      <c r="GV78" s="319"/>
      <c r="GW78" s="319"/>
      <c r="GX78" s="319"/>
      <c r="GY78" s="319"/>
      <c r="GZ78" s="319"/>
      <c r="HA78" s="319"/>
      <c r="HB78" s="319"/>
      <c r="HC78" s="319"/>
      <c r="HD78" s="319"/>
      <c r="HE78" s="319"/>
      <c r="HF78" s="319"/>
      <c r="HG78" s="319"/>
      <c r="HH78" s="319"/>
      <c r="HI78" s="319"/>
      <c r="HJ78" s="319"/>
      <c r="HK78" s="319"/>
      <c r="HL78" s="319"/>
      <c r="HM78" s="319"/>
      <c r="HN78" s="319"/>
      <c r="HO78" s="319"/>
      <c r="HP78" s="319"/>
      <c r="HQ78" s="319"/>
      <c r="HR78" s="319"/>
      <c r="HS78" s="319"/>
      <c r="HT78" s="319"/>
      <c r="HU78" s="319"/>
      <c r="HV78" s="319"/>
      <c r="HW78" s="319"/>
      <c r="HX78" s="319"/>
      <c r="HY78" s="319"/>
      <c r="HZ78" s="319"/>
      <c r="IA78" s="319"/>
      <c r="IB78" s="319"/>
      <c r="IC78" s="319"/>
      <c r="ID78" s="319"/>
      <c r="IE78" s="319"/>
      <c r="IF78" s="319"/>
      <c r="IG78" s="319"/>
      <c r="IH78" s="319"/>
      <c r="II78" s="319"/>
      <c r="IJ78" s="319"/>
      <c r="IK78" s="319"/>
      <c r="IL78" s="319"/>
      <c r="IM78" s="319"/>
      <c r="IN78" s="319"/>
      <c r="IO78" s="319"/>
      <c r="IP78" s="319"/>
      <c r="IQ78" s="319"/>
      <c r="IR78" s="319"/>
      <c r="IS78" s="319"/>
      <c r="IT78" s="319"/>
      <c r="IU78" s="319"/>
      <c r="IV78" s="319"/>
      <c r="IW78" s="319"/>
      <c r="IX78" s="319"/>
      <c r="IY78" s="319"/>
      <c r="IZ78" s="319"/>
      <c r="JA78" s="319"/>
      <c r="JB78" s="319"/>
      <c r="JC78" s="319"/>
      <c r="JD78" s="319"/>
      <c r="JE78" s="319"/>
      <c r="JF78" s="319"/>
      <c r="JG78" s="319"/>
      <c r="JH78" s="319"/>
      <c r="JI78" s="319"/>
      <c r="JJ78" s="319"/>
      <c r="JK78" s="319"/>
      <c r="JL78" s="319"/>
      <c r="JM78" s="319"/>
      <c r="JN78" s="319"/>
      <c r="JO78" s="319"/>
      <c r="JP78" s="319"/>
      <c r="JQ78" s="319"/>
      <c r="JR78" s="319"/>
      <c r="JS78" s="319"/>
      <c r="JT78" s="319"/>
      <c r="JU78" s="319"/>
      <c r="JV78" s="319"/>
      <c r="JW78" s="319"/>
      <c r="JX78" s="319"/>
      <c r="JY78" s="319"/>
      <c r="JZ78" s="319"/>
      <c r="KA78" s="319"/>
      <c r="KB78" s="319"/>
      <c r="KC78" s="319"/>
      <c r="KD78" s="319"/>
      <c r="KE78" s="319"/>
      <c r="KF78" s="319"/>
      <c r="KG78" s="319"/>
      <c r="KH78" s="319"/>
      <c r="KI78" s="319"/>
      <c r="KJ78" s="319"/>
      <c r="KK78" s="319"/>
      <c r="KL78" s="319"/>
      <c r="KM78" s="319"/>
      <c r="KN78" s="319"/>
      <c r="KO78" s="319"/>
      <c r="KP78" s="319"/>
      <c r="KQ78" s="319"/>
      <c r="KR78" s="319"/>
      <c r="KS78" s="319"/>
      <c r="KT78" s="319"/>
      <c r="KU78" s="319"/>
      <c r="KV78" s="319"/>
      <c r="KW78" s="319"/>
      <c r="KX78" s="319"/>
      <c r="KY78" s="319"/>
      <c r="KZ78" s="319"/>
      <c r="LA78" s="319"/>
      <c r="LB78" s="319"/>
      <c r="LC78" s="319"/>
      <c r="LD78" s="319"/>
      <c r="LE78" s="319"/>
      <c r="LF78" s="319"/>
      <c r="LG78" s="319"/>
      <c r="LH78" s="319"/>
      <c r="LI78" s="319"/>
      <c r="LJ78" s="319"/>
      <c r="LK78" s="319"/>
      <c r="LL78" s="319"/>
      <c r="LM78" s="319"/>
      <c r="LN78" s="319"/>
      <c r="LO78" s="319"/>
      <c r="LP78" s="319"/>
      <c r="LQ78" s="319"/>
      <c r="LR78" s="319"/>
      <c r="LS78" s="319"/>
      <c r="LT78" s="319"/>
      <c r="LU78" s="319"/>
      <c r="LV78" s="319"/>
      <c r="LW78" s="319"/>
      <c r="LX78" s="319"/>
      <c r="LY78" s="319"/>
      <c r="LZ78" s="319"/>
      <c r="MA78" s="319"/>
      <c r="MB78" s="319"/>
      <c r="MC78" s="319"/>
      <c r="MD78" s="319"/>
      <c r="ME78" s="319"/>
      <c r="MF78" s="319"/>
      <c r="MG78" s="319"/>
      <c r="MH78" s="319"/>
      <c r="MI78" s="319"/>
      <c r="MJ78" s="319"/>
      <c r="MK78" s="319"/>
      <c r="ML78" s="319"/>
      <c r="MM78" s="319"/>
      <c r="MN78" s="319"/>
      <c r="MO78" s="319"/>
      <c r="MP78" s="319"/>
      <c r="MQ78" s="319"/>
      <c r="MR78" s="319"/>
      <c r="MS78" s="319"/>
      <c r="MT78" s="319"/>
      <c r="MU78" s="319"/>
      <c r="MV78" s="319"/>
      <c r="MW78" s="319"/>
      <c r="MX78" s="319"/>
      <c r="MY78" s="319"/>
      <c r="MZ78" s="319"/>
      <c r="NA78" s="319"/>
      <c r="NB78" s="319"/>
      <c r="NC78" s="319"/>
      <c r="ND78" s="319"/>
      <c r="NE78" s="319"/>
      <c r="NF78" s="319"/>
      <c r="NG78" s="319"/>
      <c r="NH78" s="319"/>
      <c r="NI78" s="319"/>
      <c r="NJ78" s="319"/>
      <c r="NK78" s="319"/>
      <c r="NL78" s="319"/>
      <c r="NM78" s="319"/>
      <c r="NN78" s="319"/>
      <c r="NO78" s="319"/>
      <c r="NP78" s="319"/>
      <c r="NQ78" s="319"/>
      <c r="NR78" s="319"/>
      <c r="NS78" s="319"/>
      <c r="NT78" s="319"/>
      <c r="NU78" s="319"/>
      <c r="NV78" s="319"/>
      <c r="NW78" s="319"/>
      <c r="NX78" s="319"/>
      <c r="NY78" s="319"/>
      <c r="NZ78" s="319"/>
      <c r="OA78" s="319"/>
      <c r="OB78" s="319"/>
      <c r="OC78" s="319"/>
      <c r="OD78" s="319"/>
      <c r="OE78" s="319"/>
      <c r="OF78" s="319"/>
      <c r="OG78" s="319"/>
      <c r="OH78" s="319"/>
      <c r="OI78" s="319"/>
      <c r="OJ78" s="319"/>
      <c r="OK78" s="319"/>
      <c r="OL78" s="319"/>
      <c r="OM78" s="319"/>
      <c r="ON78" s="319"/>
      <c r="OO78" s="319"/>
      <c r="OP78" s="319"/>
      <c r="OQ78" s="319"/>
      <c r="OR78" s="319"/>
      <c r="OS78" s="319"/>
      <c r="OT78" s="319"/>
      <c r="OU78" s="319"/>
      <c r="OV78" s="319"/>
      <c r="OW78" s="319"/>
      <c r="OX78" s="319"/>
      <c r="OY78" s="319"/>
      <c r="OZ78" s="319"/>
      <c r="PA78" s="319"/>
      <c r="PB78" s="319"/>
      <c r="PC78" s="319"/>
      <c r="PD78" s="319"/>
      <c r="PE78" s="319"/>
      <c r="PF78" s="319"/>
      <c r="PG78" s="319"/>
      <c r="PH78" s="319"/>
      <c r="PI78" s="319"/>
      <c r="PJ78" s="319"/>
      <c r="PK78" s="319"/>
      <c r="PL78" s="319"/>
      <c r="PM78" s="319"/>
      <c r="PN78" s="319"/>
      <c r="PO78" s="319"/>
      <c r="PP78" s="319"/>
      <c r="PQ78" s="319"/>
      <c r="PR78" s="319"/>
      <c r="PS78" s="319"/>
      <c r="PT78" s="319"/>
      <c r="PU78" s="319"/>
      <c r="PV78" s="319"/>
      <c r="PW78" s="319"/>
      <c r="PX78" s="319"/>
      <c r="PY78" s="319"/>
      <c r="PZ78" s="319"/>
      <c r="QA78" s="319"/>
      <c r="QB78" s="319"/>
      <c r="QC78" s="319"/>
      <c r="QD78" s="319"/>
      <c r="QE78" s="319"/>
      <c r="QF78" s="319"/>
      <c r="QG78" s="319"/>
      <c r="QH78" s="319"/>
      <c r="QI78" s="319"/>
      <c r="QJ78" s="319"/>
      <c r="QK78" s="319"/>
      <c r="QL78" s="319"/>
      <c r="QM78" s="319"/>
      <c r="QN78" s="319"/>
      <c r="QO78" s="319"/>
      <c r="QP78" s="319"/>
      <c r="QQ78" s="319"/>
      <c r="QR78" s="319"/>
      <c r="QS78" s="319"/>
      <c r="QT78" s="319"/>
      <c r="QU78" s="319"/>
      <c r="QV78" s="319"/>
      <c r="QW78" s="319"/>
      <c r="QX78" s="319"/>
      <c r="QY78" s="319"/>
      <c r="QZ78" s="319"/>
      <c r="RA78" s="319"/>
      <c r="RB78" s="319"/>
      <c r="RC78" s="319"/>
      <c r="RD78" s="319"/>
      <c r="RE78" s="319"/>
      <c r="RF78" s="319"/>
      <c r="RG78" s="319"/>
      <c r="RH78" s="319"/>
      <c r="RI78" s="319"/>
      <c r="RJ78" s="319"/>
      <c r="RK78" s="319"/>
      <c r="RL78" s="319"/>
      <c r="RM78" s="319"/>
      <c r="RN78" s="319"/>
      <c r="RO78" s="319"/>
      <c r="RP78" s="319"/>
      <c r="RQ78" s="319"/>
      <c r="RR78" s="319"/>
      <c r="RS78" s="319"/>
      <c r="RT78" s="319"/>
      <c r="RU78" s="319"/>
      <c r="RV78" s="319"/>
      <c r="RW78" s="319"/>
      <c r="RX78" s="319"/>
      <c r="RY78" s="319"/>
      <c r="RZ78" s="319"/>
      <c r="SA78" s="319"/>
      <c r="SB78" s="319"/>
      <c r="SC78" s="319"/>
      <c r="SD78" s="319"/>
      <c r="SE78" s="319"/>
      <c r="SF78" s="319"/>
      <c r="SG78" s="319"/>
      <c r="SH78" s="319"/>
      <c r="SI78" s="319"/>
      <c r="SJ78" s="319"/>
      <c r="SK78" s="319"/>
      <c r="SL78" s="319"/>
      <c r="SM78" s="319"/>
      <c r="SN78" s="319"/>
      <c r="SO78" s="319"/>
      <c r="SP78" s="319"/>
      <c r="SQ78" s="319"/>
      <c r="SR78" s="319"/>
      <c r="SS78" s="319"/>
      <c r="ST78" s="319"/>
      <c r="SU78" s="319"/>
      <c r="SV78" s="319"/>
      <c r="SW78" s="319"/>
      <c r="SX78" s="319"/>
      <c r="SY78" s="319"/>
      <c r="SZ78" s="319"/>
      <c r="TA78" s="319"/>
      <c r="TB78" s="319"/>
      <c r="TC78" s="319"/>
      <c r="TD78" s="319"/>
      <c r="TE78" s="319"/>
      <c r="TF78" s="319"/>
      <c r="TG78" s="319"/>
      <c r="TH78" s="319"/>
      <c r="TI78" s="319"/>
      <c r="TJ78" s="319"/>
      <c r="TK78" s="319"/>
      <c r="TL78" s="319"/>
      <c r="TM78" s="319"/>
      <c r="TN78" s="319"/>
      <c r="TO78" s="319"/>
      <c r="TP78" s="319"/>
      <c r="TQ78" s="319"/>
      <c r="TR78" s="319"/>
      <c r="TS78" s="319"/>
      <c r="TT78" s="319"/>
      <c r="TU78" s="319"/>
      <c r="TV78" s="319"/>
      <c r="TW78" s="319"/>
      <c r="TX78" s="319"/>
      <c r="TY78" s="319"/>
      <c r="TZ78" s="319"/>
      <c r="UA78" s="319"/>
      <c r="UB78" s="319"/>
      <c r="UC78" s="319"/>
      <c r="UD78" s="319"/>
      <c r="UE78" s="319"/>
      <c r="UF78" s="319"/>
      <c r="UG78" s="319"/>
      <c r="UH78" s="319"/>
      <c r="UI78" s="319"/>
      <c r="UJ78" s="319"/>
      <c r="UK78" s="319"/>
      <c r="UL78" s="319"/>
      <c r="UM78" s="319"/>
      <c r="UN78" s="319"/>
      <c r="UO78" s="319"/>
      <c r="UP78" s="319"/>
      <c r="UQ78" s="319"/>
      <c r="UR78" s="319"/>
      <c r="US78" s="319"/>
      <c r="UT78" s="319"/>
      <c r="UU78" s="319"/>
      <c r="UV78" s="319"/>
      <c r="UW78" s="319"/>
      <c r="UX78" s="319"/>
      <c r="UY78" s="319"/>
      <c r="UZ78" s="319"/>
      <c r="VA78" s="319"/>
      <c r="VB78" s="319"/>
      <c r="VC78" s="319"/>
      <c r="VD78" s="319"/>
      <c r="VE78" s="319"/>
      <c r="VF78" s="319"/>
      <c r="VG78" s="319"/>
      <c r="VH78" s="319"/>
      <c r="VI78" s="319"/>
      <c r="VJ78" s="319"/>
      <c r="VK78" s="319"/>
      <c r="VL78" s="319"/>
      <c r="VM78" s="319"/>
      <c r="VN78" s="319"/>
      <c r="VO78" s="319"/>
      <c r="VP78" s="319"/>
      <c r="VQ78" s="319"/>
      <c r="VR78" s="319"/>
      <c r="VS78" s="319"/>
      <c r="VT78" s="319"/>
      <c r="VU78" s="319"/>
      <c r="VV78" s="319"/>
      <c r="VW78" s="319"/>
      <c r="VX78" s="319"/>
      <c r="VY78" s="319"/>
      <c r="VZ78" s="319"/>
      <c r="WA78" s="319"/>
      <c r="WB78" s="319"/>
      <c r="WC78" s="319"/>
      <c r="WD78" s="319"/>
      <c r="WE78" s="319"/>
      <c r="WF78" s="319"/>
      <c r="WG78" s="319"/>
      <c r="WH78" s="319"/>
      <c r="WI78" s="319"/>
      <c r="WJ78" s="319"/>
      <c r="WK78" s="319"/>
      <c r="WL78" s="319"/>
      <c r="WM78" s="319"/>
      <c r="WN78" s="319"/>
      <c r="WO78" s="319"/>
      <c r="WP78" s="319"/>
      <c r="WQ78" s="319"/>
      <c r="WR78" s="319"/>
      <c r="WS78" s="319"/>
      <c r="WT78" s="319"/>
      <c r="WU78" s="319"/>
      <c r="WV78" s="319"/>
      <c r="WW78" s="319"/>
      <c r="WX78" s="319"/>
      <c r="WY78" s="319"/>
      <c r="WZ78" s="319"/>
      <c r="XA78" s="319"/>
      <c r="XB78" s="319"/>
      <c r="XC78" s="319"/>
      <c r="XD78" s="319"/>
      <c r="XE78" s="319"/>
      <c r="XF78" s="319"/>
      <c r="XG78" s="319"/>
      <c r="XH78" s="319"/>
      <c r="XI78" s="319"/>
      <c r="XJ78" s="319"/>
      <c r="XK78" s="319"/>
      <c r="XL78" s="319"/>
      <c r="XM78" s="319"/>
      <c r="XN78" s="319"/>
      <c r="XO78" s="319"/>
      <c r="XP78" s="319"/>
      <c r="XQ78" s="319"/>
      <c r="XR78" s="319"/>
      <c r="XS78" s="319"/>
      <c r="XT78" s="319"/>
      <c r="XU78" s="319"/>
      <c r="XV78" s="319"/>
      <c r="XW78" s="319"/>
      <c r="XX78" s="319"/>
      <c r="XY78" s="319"/>
      <c r="XZ78" s="319"/>
      <c r="YA78" s="319"/>
      <c r="YB78" s="319"/>
      <c r="YC78" s="319"/>
      <c r="YD78" s="319"/>
      <c r="YE78" s="319"/>
      <c r="YF78" s="319"/>
      <c r="YG78" s="319"/>
      <c r="YH78" s="319"/>
      <c r="YI78" s="319"/>
      <c r="YJ78" s="319"/>
      <c r="YK78" s="319"/>
      <c r="YL78" s="319"/>
      <c r="YM78" s="319"/>
      <c r="YN78" s="319"/>
      <c r="YO78" s="319"/>
      <c r="YP78" s="319"/>
      <c r="YQ78" s="319"/>
      <c r="YR78" s="319"/>
      <c r="YS78" s="319"/>
      <c r="YT78" s="319"/>
      <c r="YU78" s="319"/>
      <c r="YV78" s="319"/>
      <c r="YW78" s="319"/>
      <c r="YX78" s="319"/>
      <c r="YY78" s="319"/>
      <c r="YZ78" s="319"/>
      <c r="ZA78" s="319"/>
      <c r="ZB78" s="319"/>
      <c r="ZC78" s="319"/>
      <c r="ZD78" s="319"/>
      <c r="ZE78" s="319"/>
      <c r="ZF78" s="319"/>
      <c r="ZG78" s="319"/>
      <c r="ZH78" s="319"/>
      <c r="ZI78" s="319"/>
      <c r="ZJ78" s="319"/>
      <c r="ZK78" s="319"/>
      <c r="ZL78" s="319"/>
      <c r="ZM78" s="319"/>
      <c r="ZN78" s="319"/>
      <c r="ZO78" s="319"/>
      <c r="ZP78" s="319"/>
      <c r="ZQ78" s="319"/>
      <c r="ZR78" s="319"/>
      <c r="ZS78" s="319"/>
      <c r="ZT78" s="319"/>
      <c r="ZU78" s="319"/>
      <c r="ZV78" s="319"/>
      <c r="ZW78" s="319"/>
      <c r="ZX78" s="319"/>
      <c r="ZY78" s="319"/>
      <c r="ZZ78" s="319"/>
      <c r="AAA78" s="319"/>
      <c r="AAB78" s="319"/>
      <c r="AAC78" s="319"/>
      <c r="AAD78" s="319"/>
      <c r="AAE78" s="319"/>
      <c r="AAF78" s="319"/>
      <c r="AAG78" s="319"/>
      <c r="AAH78" s="319"/>
      <c r="AAI78" s="319"/>
      <c r="AAJ78" s="319"/>
      <c r="AAK78" s="319"/>
      <c r="AAL78" s="319"/>
      <c r="AAM78" s="319"/>
      <c r="AAN78" s="319"/>
      <c r="AAO78" s="319"/>
      <c r="AAP78" s="319"/>
      <c r="AAQ78" s="319"/>
      <c r="AAR78" s="319"/>
      <c r="AAS78" s="319"/>
      <c r="AAT78" s="319"/>
      <c r="AAU78" s="319"/>
      <c r="AAV78" s="319"/>
      <c r="AAW78" s="319"/>
      <c r="AAX78" s="319"/>
      <c r="AAY78" s="319"/>
      <c r="AAZ78" s="319"/>
      <c r="ABA78" s="319"/>
      <c r="ABB78" s="319"/>
      <c r="ABC78" s="319"/>
      <c r="ABD78" s="319"/>
      <c r="ABE78" s="319"/>
      <c r="ABF78" s="319"/>
      <c r="ABG78" s="319"/>
      <c r="ABH78" s="319"/>
      <c r="ABI78" s="319"/>
      <c r="ABJ78" s="319"/>
      <c r="ABK78" s="319"/>
      <c r="ABL78" s="319"/>
      <c r="ABM78" s="319"/>
      <c r="ABN78" s="319"/>
      <c r="ABO78" s="319"/>
      <c r="ABP78" s="319"/>
      <c r="ABQ78" s="319"/>
      <c r="ABR78" s="319"/>
      <c r="ABS78" s="319"/>
      <c r="ABT78" s="319"/>
      <c r="ABU78" s="319"/>
      <c r="ABV78" s="319"/>
      <c r="ABW78" s="319"/>
      <c r="ABX78" s="319"/>
      <c r="ABY78" s="319"/>
      <c r="ABZ78" s="319"/>
      <c r="ACA78" s="319"/>
      <c r="ACB78" s="319"/>
      <c r="ACC78" s="319"/>
      <c r="ACD78" s="319"/>
      <c r="ACE78" s="319"/>
      <c r="ACF78" s="319"/>
      <c r="ACG78" s="319"/>
      <c r="ACH78" s="319"/>
      <c r="ACI78" s="319"/>
      <c r="ACJ78" s="319"/>
      <c r="ACK78" s="319"/>
      <c r="ACL78" s="319"/>
      <c r="ACM78" s="319"/>
      <c r="ACN78" s="319"/>
      <c r="ACO78" s="319"/>
      <c r="ACP78" s="319"/>
      <c r="ACQ78" s="319"/>
      <c r="ACR78" s="319"/>
      <c r="ACS78" s="319"/>
      <c r="ACT78" s="319"/>
      <c r="ACU78" s="319"/>
      <c r="ACV78" s="319"/>
      <c r="ACW78" s="319"/>
      <c r="ACX78" s="319"/>
      <c r="ACY78" s="319"/>
      <c r="ACZ78" s="319"/>
      <c r="ADA78" s="319"/>
      <c r="ADB78" s="319"/>
      <c r="ADC78" s="319"/>
      <c r="ADD78" s="319"/>
      <c r="ADE78" s="319"/>
      <c r="ADF78" s="319"/>
      <c r="ADG78" s="319"/>
      <c r="ADH78" s="319"/>
      <c r="ADI78" s="319"/>
      <c r="ADJ78" s="319"/>
      <c r="ADK78" s="319"/>
      <c r="ADL78" s="319"/>
      <c r="ADM78" s="319"/>
      <c r="ADN78" s="319"/>
      <c r="ADO78" s="319"/>
      <c r="ADP78" s="319"/>
      <c r="ADQ78" s="319"/>
      <c r="ADR78" s="319"/>
      <c r="ADS78" s="319"/>
      <c r="ADT78" s="319"/>
      <c r="ADU78" s="319"/>
      <c r="ADV78" s="319"/>
      <c r="ADW78" s="319"/>
      <c r="ADX78" s="319"/>
      <c r="ADY78" s="319"/>
      <c r="ADZ78" s="319"/>
      <c r="AEA78" s="319"/>
      <c r="AEB78" s="319"/>
      <c r="AEC78" s="319"/>
      <c r="AED78" s="319"/>
      <c r="AEE78" s="319"/>
      <c r="AEF78" s="319"/>
      <c r="AEG78" s="319"/>
      <c r="AEH78" s="319"/>
      <c r="AEI78" s="319"/>
      <c r="AEJ78" s="319"/>
      <c r="AEK78" s="319"/>
      <c r="AEL78" s="319"/>
      <c r="AEM78" s="319"/>
      <c r="AEN78" s="319"/>
      <c r="AEO78" s="319"/>
      <c r="AEP78" s="319"/>
      <c r="AEQ78" s="319"/>
      <c r="AER78" s="319"/>
      <c r="AES78" s="319"/>
      <c r="AET78" s="319"/>
      <c r="AEU78" s="319"/>
      <c r="AEV78" s="319"/>
      <c r="AEW78" s="319"/>
      <c r="AEX78" s="319"/>
      <c r="AEY78" s="319"/>
      <c r="AEZ78" s="319"/>
      <c r="AFA78" s="319"/>
      <c r="AFB78" s="319"/>
      <c r="AFC78" s="319"/>
      <c r="AFD78" s="319"/>
      <c r="AFE78" s="319"/>
      <c r="AFF78" s="319"/>
      <c r="AFG78" s="319"/>
      <c r="AFH78" s="319"/>
      <c r="AFI78" s="319"/>
      <c r="AFJ78" s="319"/>
      <c r="AFK78" s="319"/>
      <c r="AFL78" s="319"/>
      <c r="AFM78" s="319"/>
      <c r="AFN78" s="319"/>
      <c r="AFO78" s="319"/>
      <c r="AFP78" s="319"/>
      <c r="AFQ78" s="319"/>
      <c r="AFR78" s="319"/>
      <c r="AFS78" s="319"/>
      <c r="AFT78" s="319"/>
      <c r="AFU78" s="319"/>
      <c r="AFV78" s="319"/>
      <c r="AFW78" s="319"/>
      <c r="AFX78" s="319"/>
      <c r="AFY78" s="319"/>
      <c r="AFZ78" s="319"/>
      <c r="AGA78" s="319"/>
      <c r="AGB78" s="319"/>
      <c r="AGC78" s="319"/>
      <c r="AGD78" s="319"/>
      <c r="AGE78" s="319"/>
      <c r="AGF78" s="319"/>
      <c r="AGG78" s="319"/>
      <c r="AGH78" s="319"/>
      <c r="AGI78" s="319"/>
      <c r="AGJ78" s="319"/>
      <c r="AGK78" s="319"/>
      <c r="AGL78" s="319"/>
      <c r="AGM78" s="319"/>
      <c r="AGN78" s="319"/>
      <c r="AGO78" s="319"/>
      <c r="AGP78" s="319"/>
      <c r="AGQ78" s="319"/>
      <c r="AGR78" s="319"/>
      <c r="AGS78" s="319"/>
      <c r="AGT78" s="319"/>
      <c r="AGU78" s="319"/>
      <c r="AGV78" s="319"/>
      <c r="AGW78" s="319"/>
      <c r="AGX78" s="319"/>
      <c r="AGY78" s="319"/>
      <c r="AGZ78" s="319"/>
      <c r="AHA78" s="319"/>
      <c r="AHB78" s="319"/>
      <c r="AHC78" s="319"/>
      <c r="AHD78" s="319"/>
      <c r="AHE78" s="319"/>
      <c r="AHF78" s="319"/>
      <c r="AHG78" s="319"/>
      <c r="AHH78" s="319"/>
      <c r="AHI78" s="319"/>
      <c r="AHJ78" s="319"/>
      <c r="AHK78" s="319"/>
      <c r="AHL78" s="319"/>
      <c r="AHM78" s="319"/>
      <c r="AHN78" s="319"/>
      <c r="AHO78" s="319"/>
      <c r="AHP78" s="319"/>
      <c r="AHQ78" s="319"/>
      <c r="AHR78" s="319"/>
      <c r="AHS78" s="319"/>
      <c r="AHT78" s="319"/>
      <c r="AHU78" s="319"/>
      <c r="AHV78" s="319"/>
      <c r="AHW78" s="319"/>
      <c r="AHX78" s="319"/>
      <c r="AHY78" s="319"/>
      <c r="AHZ78" s="319"/>
      <c r="AIA78" s="319"/>
      <c r="AIB78" s="319"/>
      <c r="AIC78" s="319"/>
      <c r="AID78" s="319"/>
      <c r="AIE78" s="319"/>
      <c r="AIF78" s="319"/>
      <c r="AIG78" s="319"/>
      <c r="AIH78" s="319"/>
      <c r="AII78" s="319"/>
      <c r="AIJ78" s="319"/>
      <c r="AIK78" s="319"/>
      <c r="AIL78" s="319"/>
      <c r="AIM78" s="319"/>
      <c r="AIN78" s="319"/>
      <c r="AIO78" s="319"/>
      <c r="AIP78" s="319"/>
      <c r="AIQ78" s="319"/>
      <c r="AIR78" s="319"/>
      <c r="AIS78" s="319"/>
      <c r="AIT78" s="319"/>
      <c r="AIU78" s="319"/>
      <c r="AIV78" s="319"/>
      <c r="AIW78" s="319"/>
      <c r="AIX78" s="319"/>
      <c r="AIY78" s="319"/>
      <c r="AIZ78" s="319"/>
      <c r="AJA78" s="319"/>
      <c r="AJB78" s="319"/>
      <c r="AJC78" s="319"/>
      <c r="AJD78" s="319"/>
      <c r="AJE78" s="319"/>
      <c r="AJF78" s="319"/>
      <c r="AJG78" s="319"/>
      <c r="AJH78" s="319"/>
      <c r="AJI78" s="319"/>
      <c r="AJJ78" s="319"/>
      <c r="AJK78" s="319"/>
      <c r="AJL78" s="319"/>
      <c r="AJM78" s="319"/>
      <c r="AJN78" s="319"/>
      <c r="AJO78" s="319"/>
      <c r="AJP78" s="319"/>
      <c r="AJQ78" s="319"/>
      <c r="AJR78" s="319"/>
      <c r="AJS78" s="319"/>
      <c r="AJT78" s="319"/>
      <c r="AJU78" s="319"/>
      <c r="AJV78" s="319"/>
      <c r="AJW78" s="319"/>
      <c r="AJX78" s="319"/>
      <c r="AJY78" s="319"/>
      <c r="AJZ78" s="319"/>
      <c r="AKA78" s="319"/>
      <c r="AKB78" s="319"/>
      <c r="AKC78" s="319"/>
      <c r="AKD78" s="319"/>
      <c r="AKE78" s="319"/>
      <c r="AKF78" s="319"/>
      <c r="AKG78" s="319"/>
      <c r="AKH78" s="319"/>
      <c r="AKI78" s="319"/>
      <c r="AKJ78" s="319"/>
      <c r="AKK78" s="319"/>
      <c r="AKL78" s="319"/>
      <c r="AKM78" s="319"/>
      <c r="AKN78" s="319"/>
      <c r="AKO78" s="319"/>
      <c r="AKP78" s="319"/>
      <c r="AKQ78" s="319"/>
      <c r="AKR78" s="319"/>
      <c r="AKS78" s="319"/>
      <c r="AKT78" s="319"/>
      <c r="AKU78" s="319"/>
      <c r="AKV78" s="319"/>
      <c r="AKW78" s="319"/>
      <c r="AKX78" s="319"/>
      <c r="AKY78" s="319"/>
      <c r="AKZ78" s="319"/>
      <c r="ALA78" s="319"/>
      <c r="ALB78" s="319"/>
      <c r="ALC78" s="319"/>
      <c r="ALD78" s="319"/>
      <c r="ALE78" s="319"/>
      <c r="ALF78" s="319"/>
      <c r="ALG78" s="319"/>
      <c r="ALH78" s="319"/>
      <c r="ALI78" s="319"/>
      <c r="ALJ78" s="319"/>
      <c r="ALK78" s="319"/>
      <c r="ALL78" s="319"/>
      <c r="ALM78" s="319"/>
      <c r="ALN78" s="319"/>
      <c r="ALO78" s="319"/>
      <c r="ALP78" s="319"/>
      <c r="ALQ78" s="319"/>
      <c r="ALR78" s="319"/>
      <c r="ALS78" s="319"/>
      <c r="ALT78" s="319"/>
      <c r="ALU78" s="319"/>
      <c r="ALV78" s="319"/>
      <c r="ALW78" s="319"/>
      <c r="ALX78" s="319"/>
      <c r="ALY78" s="319"/>
      <c r="ALZ78" s="319"/>
      <c r="AMA78" s="319"/>
      <c r="AMB78" s="319"/>
      <c r="AMC78" s="319"/>
      <c r="AMD78" s="319"/>
      <c r="AME78" s="319"/>
      <c r="AMF78" s="319"/>
      <c r="AMG78" s="319"/>
      <c r="AMH78" s="319"/>
      <c r="AMI78" s="319"/>
      <c r="AMJ78" s="50"/>
    </row>
    <row r="79" spans="1:1024">
      <c r="A79" s="41" t="s">
        <v>77</v>
      </c>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c r="BS79" s="34"/>
      <c r="BT79" s="34"/>
      <c r="BU79" s="34"/>
      <c r="BV79" s="34"/>
      <c r="BW79" s="34"/>
      <c r="BX79" s="34"/>
      <c r="BY79" s="34"/>
      <c r="BZ79" s="34"/>
      <c r="CA79" s="34"/>
      <c r="CB79" s="34"/>
      <c r="CC79" s="34"/>
      <c r="CD79" s="34"/>
      <c r="CE79" s="34"/>
      <c r="CF79" s="34"/>
      <c r="CG79" s="34"/>
      <c r="CH79" s="34"/>
      <c r="CI79" s="34"/>
      <c r="CJ79" s="34"/>
      <c r="CK79" s="34"/>
      <c r="CL79" s="34"/>
      <c r="CM79" s="34"/>
      <c r="CN79" s="34"/>
      <c r="CO79" s="34"/>
      <c r="CP79" s="34"/>
      <c r="CQ79" s="34"/>
      <c r="CR79" s="34"/>
      <c r="CS79" s="34"/>
      <c r="CT79" s="34"/>
      <c r="CU79" s="34"/>
      <c r="CV79" s="34"/>
      <c r="CW79" s="34"/>
      <c r="CX79" s="34"/>
      <c r="CY79" s="34"/>
      <c r="CZ79" s="34"/>
      <c r="DA79" s="34"/>
      <c r="DB79" s="34"/>
      <c r="DC79" s="34"/>
      <c r="DD79" s="34"/>
      <c r="DE79" s="34"/>
      <c r="DF79" s="34"/>
      <c r="DG79" s="34"/>
      <c r="DH79" s="34"/>
      <c r="DI79" s="34"/>
      <c r="DJ79" s="34"/>
      <c r="DK79" s="34"/>
      <c r="DL79" s="34"/>
      <c r="DM79" s="34"/>
      <c r="DN79" s="34"/>
      <c r="DO79" s="34"/>
      <c r="DP79" s="34"/>
      <c r="DQ79" s="34"/>
      <c r="DR79" s="34"/>
      <c r="DS79" s="34"/>
      <c r="DT79" s="34"/>
      <c r="DU79" s="34"/>
      <c r="DV79" s="34"/>
      <c r="DW79" s="34"/>
      <c r="DX79" s="34"/>
      <c r="DY79" s="34"/>
      <c r="DZ79" s="34"/>
      <c r="EA79" s="34"/>
      <c r="EB79" s="34"/>
      <c r="EC79" s="34"/>
      <c r="ED79" s="34"/>
      <c r="EE79" s="34"/>
      <c r="EF79" s="34"/>
      <c r="EG79" s="34"/>
      <c r="EH79" s="34"/>
      <c r="EI79" s="34"/>
      <c r="EJ79" s="34"/>
      <c r="EK79" s="34"/>
      <c r="EL79" s="34"/>
      <c r="EM79" s="34"/>
      <c r="EN79" s="34"/>
      <c r="EO79" s="34"/>
      <c r="EP79" s="34"/>
      <c r="EQ79" s="34"/>
      <c r="ER79" s="34"/>
      <c r="ES79" s="34"/>
      <c r="ET79" s="34"/>
      <c r="EU79" s="34"/>
      <c r="EV79" s="34"/>
      <c r="EW79" s="34"/>
      <c r="EX79" s="34"/>
      <c r="EY79" s="34"/>
      <c r="EZ79" s="34"/>
      <c r="FA79" s="34"/>
      <c r="FB79" s="34"/>
      <c r="FC79" s="34"/>
      <c r="FD79" s="34"/>
      <c r="FE79" s="34"/>
      <c r="FF79" s="34"/>
      <c r="FG79" s="34"/>
      <c r="FH79" s="34"/>
      <c r="FI79" s="34"/>
      <c r="FJ79" s="34"/>
      <c r="FK79" s="34"/>
      <c r="FL79" s="34"/>
      <c r="FM79" s="34"/>
      <c r="FN79" s="34"/>
      <c r="FO79" s="34"/>
      <c r="FP79" s="34"/>
      <c r="FQ79" s="34"/>
      <c r="FR79" s="34"/>
      <c r="FS79" s="34"/>
      <c r="FT79" s="34"/>
      <c r="FU79" s="34"/>
      <c r="FV79" s="34"/>
      <c r="FW79" s="34"/>
      <c r="FX79" s="34"/>
      <c r="FY79" s="34"/>
      <c r="FZ79" s="34"/>
      <c r="GA79" s="34"/>
      <c r="GB79" s="34"/>
      <c r="GC79" s="34"/>
      <c r="GD79" s="34"/>
      <c r="GE79" s="34"/>
      <c r="GF79" s="34"/>
      <c r="GG79" s="34"/>
      <c r="GH79" s="34"/>
      <c r="GI79" s="34"/>
      <c r="GJ79" s="34"/>
      <c r="GK79" s="34"/>
      <c r="GL79" s="34"/>
      <c r="GM79" s="34"/>
      <c r="GN79" s="34"/>
      <c r="GO79" s="34"/>
      <c r="GP79" s="34"/>
      <c r="GQ79" s="34"/>
      <c r="GR79" s="34"/>
      <c r="GS79" s="34"/>
      <c r="GT79" s="34"/>
      <c r="GU79" s="34"/>
      <c r="GV79" s="34"/>
      <c r="GW79" s="34"/>
      <c r="GX79" s="34"/>
      <c r="GY79" s="34"/>
      <c r="GZ79" s="34"/>
      <c r="HA79" s="34"/>
      <c r="HB79" s="34"/>
      <c r="HC79" s="34"/>
      <c r="HD79" s="34"/>
      <c r="HE79" s="34"/>
      <c r="HF79" s="34"/>
      <c r="HG79" s="34"/>
      <c r="HH79" s="34"/>
      <c r="HI79" s="34"/>
      <c r="HJ79" s="34"/>
      <c r="HK79" s="34"/>
      <c r="HL79" s="34"/>
      <c r="HM79" s="34"/>
      <c r="HN79" s="34"/>
      <c r="HO79" s="34"/>
      <c r="HP79" s="34"/>
      <c r="HQ79" s="34"/>
      <c r="HR79" s="34"/>
      <c r="HS79" s="34"/>
      <c r="HT79" s="34"/>
      <c r="HU79" s="34"/>
      <c r="HV79" s="34"/>
      <c r="HW79" s="34"/>
      <c r="HX79" s="34"/>
      <c r="HY79" s="34"/>
      <c r="HZ79" s="34"/>
      <c r="IA79" s="34"/>
      <c r="IB79" s="34"/>
      <c r="IC79" s="34"/>
      <c r="ID79" s="34"/>
      <c r="IE79" s="34"/>
      <c r="IF79" s="34"/>
      <c r="IG79" s="34"/>
      <c r="IH79" s="34"/>
      <c r="II79" s="34"/>
      <c r="IJ79" s="34"/>
      <c r="IK79" s="34"/>
      <c r="IL79" s="34"/>
      <c r="IM79" s="34"/>
      <c r="IN79" s="34"/>
      <c r="IO79" s="34"/>
      <c r="IP79" s="34"/>
      <c r="IQ79" s="34"/>
      <c r="IR79" s="34"/>
      <c r="IS79" s="34"/>
      <c r="IT79" s="34"/>
      <c r="IU79" s="34"/>
      <c r="IV79" s="34"/>
      <c r="IW79" s="34"/>
      <c r="IX79" s="34"/>
      <c r="IY79" s="34"/>
      <c r="IZ79" s="34"/>
      <c r="JA79" s="34"/>
      <c r="JB79" s="34"/>
      <c r="JC79" s="34"/>
      <c r="JD79" s="34"/>
      <c r="JE79" s="34"/>
      <c r="JF79" s="34"/>
      <c r="JG79" s="34"/>
      <c r="JH79" s="34"/>
      <c r="JI79" s="34"/>
      <c r="JJ79" s="34"/>
      <c r="JK79" s="34"/>
      <c r="JL79" s="34"/>
      <c r="JM79" s="34"/>
      <c r="JN79" s="34"/>
      <c r="JO79" s="34"/>
      <c r="JP79" s="34"/>
      <c r="JQ79" s="34"/>
      <c r="JR79" s="34"/>
      <c r="JS79" s="34"/>
      <c r="JT79" s="34"/>
      <c r="JU79" s="34"/>
      <c r="JV79" s="34"/>
      <c r="JW79" s="34"/>
      <c r="JX79" s="34"/>
      <c r="JY79" s="34"/>
      <c r="JZ79" s="34"/>
      <c r="KA79" s="34"/>
      <c r="KB79" s="34"/>
      <c r="KC79" s="34"/>
      <c r="KD79" s="34"/>
      <c r="KE79" s="34"/>
      <c r="KF79" s="34"/>
      <c r="KG79" s="34"/>
      <c r="KH79" s="34"/>
      <c r="KI79" s="34"/>
      <c r="KJ79" s="34"/>
      <c r="KK79" s="34"/>
      <c r="KL79" s="34"/>
      <c r="KM79" s="34"/>
      <c r="KN79" s="34"/>
      <c r="KO79" s="34"/>
      <c r="KP79" s="34"/>
      <c r="KQ79" s="34"/>
      <c r="KR79" s="34"/>
      <c r="KS79" s="34"/>
      <c r="KT79" s="34"/>
      <c r="KU79" s="34"/>
      <c r="KV79" s="34"/>
      <c r="KW79" s="34"/>
      <c r="KX79" s="34"/>
      <c r="KY79" s="34"/>
      <c r="KZ79" s="34"/>
      <c r="LA79" s="34"/>
      <c r="LB79" s="34"/>
      <c r="LC79" s="34"/>
      <c r="LD79" s="34"/>
      <c r="LE79" s="34"/>
      <c r="LF79" s="34"/>
      <c r="LG79" s="34"/>
      <c r="LH79" s="34"/>
      <c r="LI79" s="34"/>
      <c r="LJ79" s="34"/>
      <c r="LK79" s="34"/>
      <c r="LL79" s="34"/>
      <c r="LM79" s="34"/>
      <c r="LN79" s="34"/>
      <c r="LO79" s="34"/>
      <c r="LP79" s="34"/>
      <c r="LQ79" s="34"/>
      <c r="LR79" s="34"/>
      <c r="LS79" s="34"/>
      <c r="LT79" s="34"/>
      <c r="LU79" s="34"/>
      <c r="LV79" s="34"/>
      <c r="LW79" s="34"/>
      <c r="LX79" s="34"/>
      <c r="LY79" s="34"/>
      <c r="LZ79" s="34"/>
      <c r="MA79" s="34"/>
      <c r="MB79" s="34"/>
      <c r="MC79" s="34"/>
      <c r="MD79" s="34"/>
      <c r="ME79" s="34"/>
      <c r="MF79" s="34"/>
      <c r="MG79" s="34"/>
      <c r="MH79" s="34"/>
      <c r="MI79" s="34"/>
      <c r="MJ79" s="34"/>
      <c r="MK79" s="34"/>
      <c r="ML79" s="34"/>
      <c r="MM79" s="34"/>
      <c r="MN79" s="34"/>
      <c r="MO79" s="34"/>
      <c r="MP79" s="34"/>
      <c r="MQ79" s="34"/>
      <c r="MR79" s="34"/>
      <c r="MS79" s="34"/>
      <c r="MT79" s="34"/>
      <c r="MU79" s="34"/>
      <c r="MV79" s="34"/>
      <c r="MW79" s="34"/>
      <c r="MX79" s="34"/>
      <c r="MY79" s="34"/>
      <c r="MZ79" s="34"/>
      <c r="NA79" s="34"/>
      <c r="NB79" s="34"/>
      <c r="NC79" s="34"/>
      <c r="ND79" s="34"/>
      <c r="NE79" s="34"/>
      <c r="NF79" s="34"/>
      <c r="NG79" s="34"/>
      <c r="NH79" s="34"/>
      <c r="NI79" s="34"/>
      <c r="NJ79" s="34"/>
      <c r="NK79" s="34"/>
      <c r="NL79" s="34"/>
      <c r="NM79" s="34"/>
      <c r="NN79" s="34"/>
      <c r="NO79" s="34"/>
      <c r="NP79" s="34"/>
      <c r="NQ79" s="34"/>
      <c r="NR79" s="34"/>
      <c r="NS79" s="34"/>
      <c r="NT79" s="34"/>
      <c r="NU79" s="34"/>
      <c r="NV79" s="34"/>
      <c r="NW79" s="34"/>
      <c r="NX79" s="34"/>
      <c r="NY79" s="34"/>
      <c r="NZ79" s="34"/>
      <c r="OA79" s="34"/>
      <c r="OB79" s="34"/>
      <c r="OC79" s="34"/>
      <c r="OD79" s="34"/>
      <c r="OE79" s="34"/>
      <c r="OF79" s="34"/>
      <c r="OG79" s="34"/>
      <c r="OH79" s="34"/>
      <c r="OI79" s="34"/>
      <c r="OJ79" s="34"/>
      <c r="OK79" s="34"/>
      <c r="OL79" s="34"/>
      <c r="OM79" s="34"/>
      <c r="ON79" s="34"/>
      <c r="OO79" s="34"/>
      <c r="OP79" s="34"/>
      <c r="OQ79" s="34"/>
      <c r="OR79" s="34"/>
      <c r="OS79" s="34"/>
      <c r="OT79" s="34"/>
      <c r="OU79" s="34"/>
      <c r="OV79" s="34"/>
      <c r="OW79" s="34"/>
      <c r="OX79" s="34"/>
      <c r="OY79" s="34"/>
      <c r="OZ79" s="34"/>
      <c r="PA79" s="34"/>
      <c r="PB79" s="34"/>
      <c r="PC79" s="34"/>
      <c r="PD79" s="34"/>
      <c r="PE79" s="34"/>
      <c r="PF79" s="34"/>
      <c r="PG79" s="34"/>
      <c r="PH79" s="34"/>
      <c r="PI79" s="34"/>
      <c r="PJ79" s="34"/>
      <c r="PK79" s="34"/>
      <c r="PL79" s="34"/>
      <c r="PM79" s="34"/>
      <c r="PN79" s="34"/>
      <c r="PO79" s="34"/>
      <c r="PP79" s="34"/>
      <c r="PQ79" s="34"/>
      <c r="PR79" s="34"/>
      <c r="PS79" s="34"/>
      <c r="PT79" s="34"/>
      <c r="PU79" s="34"/>
      <c r="PV79" s="34"/>
      <c r="PW79" s="34"/>
      <c r="PX79" s="34"/>
      <c r="PY79" s="34"/>
      <c r="PZ79" s="34"/>
      <c r="QA79" s="34"/>
      <c r="QB79" s="34"/>
      <c r="QC79" s="34"/>
      <c r="QD79" s="34"/>
      <c r="QE79" s="34"/>
      <c r="QF79" s="34"/>
      <c r="QG79" s="34"/>
      <c r="QH79" s="34"/>
      <c r="QI79" s="34"/>
      <c r="QJ79" s="34"/>
      <c r="QK79" s="34"/>
      <c r="QL79" s="34"/>
      <c r="QM79" s="34"/>
      <c r="QN79" s="34"/>
      <c r="QO79" s="34"/>
      <c r="QP79" s="34"/>
      <c r="QQ79" s="34"/>
      <c r="QR79" s="34"/>
      <c r="QS79" s="34"/>
      <c r="QT79" s="34"/>
      <c r="QU79" s="34"/>
      <c r="QV79" s="34"/>
      <c r="QW79" s="34"/>
      <c r="QX79" s="34"/>
      <c r="QY79" s="34"/>
      <c r="QZ79" s="34"/>
      <c r="RA79" s="34"/>
      <c r="RB79" s="34"/>
      <c r="RC79" s="34"/>
      <c r="RD79" s="34"/>
      <c r="RE79" s="34"/>
      <c r="RF79" s="34"/>
      <c r="RG79" s="34"/>
      <c r="RH79" s="34"/>
      <c r="RI79" s="34"/>
      <c r="RJ79" s="34"/>
      <c r="RK79" s="34"/>
      <c r="RL79" s="34"/>
      <c r="RM79" s="34"/>
      <c r="RN79" s="34"/>
      <c r="RO79" s="34"/>
      <c r="RP79" s="34"/>
      <c r="RQ79" s="34"/>
      <c r="RR79" s="34"/>
      <c r="RS79" s="34"/>
      <c r="RT79" s="34"/>
      <c r="RU79" s="34"/>
      <c r="RV79" s="34"/>
      <c r="RW79" s="34"/>
      <c r="RX79" s="34"/>
      <c r="RY79" s="34"/>
      <c r="RZ79" s="34"/>
      <c r="SA79" s="34"/>
      <c r="SB79" s="34"/>
      <c r="SC79" s="34"/>
      <c r="SD79" s="34"/>
      <c r="SE79" s="34"/>
      <c r="SF79" s="34"/>
      <c r="SG79" s="34"/>
      <c r="SH79" s="34"/>
      <c r="SI79" s="34"/>
      <c r="SJ79" s="34"/>
      <c r="SK79" s="34"/>
      <c r="SL79" s="34"/>
      <c r="SM79" s="34"/>
      <c r="SN79" s="34"/>
      <c r="SO79" s="34"/>
      <c r="SP79" s="34"/>
      <c r="SQ79" s="34"/>
      <c r="SR79" s="34"/>
      <c r="SS79" s="34"/>
      <c r="ST79" s="34"/>
      <c r="SU79" s="34"/>
      <c r="SV79" s="34"/>
      <c r="SW79" s="34"/>
      <c r="SX79" s="34"/>
      <c r="SY79" s="34"/>
      <c r="SZ79" s="34"/>
      <c r="TA79" s="34"/>
      <c r="TB79" s="34"/>
      <c r="TC79" s="34"/>
      <c r="TD79" s="34"/>
      <c r="TE79" s="34"/>
      <c r="TF79" s="34"/>
      <c r="TG79" s="34"/>
      <c r="TH79" s="34"/>
      <c r="TI79" s="34"/>
      <c r="TJ79" s="34"/>
      <c r="TK79" s="34"/>
      <c r="TL79" s="34"/>
      <c r="TM79" s="34"/>
      <c r="TN79" s="34"/>
      <c r="TO79" s="34"/>
      <c r="TP79" s="34"/>
      <c r="TQ79" s="34"/>
      <c r="TR79" s="34"/>
      <c r="TS79" s="34"/>
      <c r="TT79" s="34"/>
      <c r="TU79" s="34"/>
      <c r="TV79" s="34"/>
      <c r="TW79" s="34"/>
      <c r="TX79" s="34"/>
      <c r="TY79" s="34"/>
      <c r="TZ79" s="34"/>
      <c r="UA79" s="34"/>
      <c r="UB79" s="34"/>
      <c r="UC79" s="34"/>
      <c r="UD79" s="34"/>
      <c r="UE79" s="34"/>
      <c r="UF79" s="34"/>
      <c r="UG79" s="34"/>
      <c r="UH79" s="34"/>
      <c r="UI79" s="34"/>
      <c r="UJ79" s="34"/>
      <c r="UK79" s="34"/>
      <c r="UL79" s="34"/>
      <c r="UM79" s="34"/>
      <c r="UN79" s="34"/>
      <c r="UO79" s="34"/>
      <c r="UP79" s="34"/>
      <c r="UQ79" s="34"/>
      <c r="UR79" s="34"/>
      <c r="US79" s="34"/>
      <c r="UT79" s="34"/>
      <c r="UU79" s="34"/>
      <c r="UV79" s="34"/>
      <c r="UW79" s="34"/>
      <c r="UX79" s="34"/>
      <c r="UY79" s="34"/>
      <c r="UZ79" s="34"/>
      <c r="VA79" s="34"/>
      <c r="VB79" s="34"/>
      <c r="VC79" s="34"/>
      <c r="VD79" s="34"/>
      <c r="VE79" s="34"/>
      <c r="VF79" s="34"/>
      <c r="VG79" s="34"/>
      <c r="VH79" s="34"/>
      <c r="VI79" s="34"/>
      <c r="VJ79" s="34"/>
      <c r="VK79" s="34"/>
      <c r="VL79" s="34"/>
      <c r="VM79" s="34"/>
      <c r="VN79" s="34"/>
      <c r="VO79" s="34"/>
      <c r="VP79" s="34"/>
      <c r="VQ79" s="34"/>
      <c r="VR79" s="34"/>
      <c r="VS79" s="34"/>
      <c r="VT79" s="34"/>
      <c r="VU79" s="34"/>
      <c r="VV79" s="34"/>
      <c r="VW79" s="34"/>
      <c r="VX79" s="34"/>
      <c r="VY79" s="34"/>
      <c r="VZ79" s="34"/>
      <c r="WA79" s="34"/>
      <c r="WB79" s="34"/>
      <c r="WC79" s="34"/>
      <c r="WD79" s="34"/>
      <c r="WE79" s="34"/>
      <c r="WF79" s="34"/>
      <c r="WG79" s="34"/>
      <c r="WH79" s="34"/>
      <c r="WI79" s="34"/>
      <c r="WJ79" s="34"/>
      <c r="WK79" s="34"/>
      <c r="WL79" s="34"/>
      <c r="WM79" s="34"/>
      <c r="WN79" s="34"/>
      <c r="WO79" s="34"/>
      <c r="WP79" s="34"/>
      <c r="WQ79" s="34"/>
      <c r="WR79" s="34"/>
      <c r="WS79" s="34"/>
      <c r="WT79" s="34"/>
      <c r="WU79" s="34"/>
      <c r="WV79" s="34"/>
      <c r="WW79" s="34"/>
      <c r="WX79" s="34"/>
      <c r="WY79" s="34"/>
      <c r="WZ79" s="34"/>
      <c r="XA79" s="34"/>
      <c r="XB79" s="34"/>
      <c r="XC79" s="34"/>
      <c r="XD79" s="34"/>
      <c r="XE79" s="34"/>
      <c r="XF79" s="34"/>
      <c r="XG79" s="34"/>
      <c r="XH79" s="34"/>
      <c r="XI79" s="34"/>
      <c r="XJ79" s="34"/>
      <c r="XK79" s="34"/>
      <c r="XL79" s="34"/>
      <c r="XM79" s="34"/>
      <c r="XN79" s="34"/>
      <c r="XO79" s="34"/>
      <c r="XP79" s="34"/>
      <c r="XQ79" s="34"/>
      <c r="XR79" s="34"/>
      <c r="XS79" s="34"/>
      <c r="XT79" s="34"/>
      <c r="XU79" s="34"/>
      <c r="XV79" s="34"/>
      <c r="XW79" s="34"/>
      <c r="XX79" s="34"/>
      <c r="XY79" s="34"/>
      <c r="XZ79" s="34"/>
      <c r="YA79" s="34"/>
      <c r="YB79" s="34"/>
      <c r="YC79" s="34"/>
      <c r="YD79" s="34"/>
      <c r="YE79" s="34"/>
      <c r="YF79" s="34"/>
      <c r="YG79" s="34"/>
      <c r="YH79" s="34"/>
      <c r="YI79" s="34"/>
      <c r="YJ79" s="34"/>
      <c r="YK79" s="34"/>
      <c r="YL79" s="34"/>
      <c r="YM79" s="34"/>
      <c r="YN79" s="34"/>
      <c r="YO79" s="34"/>
      <c r="YP79" s="34"/>
      <c r="YQ79" s="34"/>
      <c r="YR79" s="34"/>
      <c r="YS79" s="34"/>
      <c r="YT79" s="34"/>
      <c r="YU79" s="34"/>
      <c r="YV79" s="34"/>
      <c r="YW79" s="34"/>
      <c r="YX79" s="34"/>
      <c r="YY79" s="34"/>
      <c r="YZ79" s="34"/>
      <c r="ZA79" s="34"/>
      <c r="ZB79" s="34"/>
      <c r="ZC79" s="34"/>
      <c r="ZD79" s="34"/>
      <c r="ZE79" s="34"/>
      <c r="ZF79" s="34"/>
      <c r="ZG79" s="34"/>
      <c r="ZH79" s="34"/>
      <c r="ZI79" s="34"/>
      <c r="ZJ79" s="34"/>
      <c r="ZK79" s="34"/>
      <c r="ZL79" s="34"/>
      <c r="ZM79" s="34"/>
      <c r="ZN79" s="34"/>
      <c r="ZO79" s="34"/>
      <c r="ZP79" s="34"/>
      <c r="ZQ79" s="34"/>
      <c r="ZR79" s="34"/>
      <c r="ZS79" s="34"/>
      <c r="ZT79" s="34"/>
      <c r="ZU79" s="34"/>
      <c r="ZV79" s="34"/>
      <c r="ZW79" s="34"/>
      <c r="ZX79" s="34"/>
      <c r="ZY79" s="34"/>
      <c r="ZZ79" s="34"/>
      <c r="AAA79" s="34"/>
      <c r="AAB79" s="34"/>
      <c r="AAC79" s="34"/>
      <c r="AAD79" s="34"/>
      <c r="AAE79" s="34"/>
      <c r="AAF79" s="34"/>
      <c r="AAG79" s="34"/>
      <c r="AAH79" s="34"/>
      <c r="AAI79" s="34"/>
      <c r="AAJ79" s="34"/>
      <c r="AAK79" s="34"/>
      <c r="AAL79" s="34"/>
      <c r="AAM79" s="34"/>
      <c r="AAN79" s="34"/>
      <c r="AAO79" s="34"/>
      <c r="AAP79" s="34"/>
      <c r="AAQ79" s="34"/>
      <c r="AAR79" s="34"/>
      <c r="AAS79" s="34"/>
      <c r="AAT79" s="34"/>
      <c r="AAU79" s="34"/>
      <c r="AAV79" s="34"/>
      <c r="AAW79" s="34"/>
      <c r="AAX79" s="34"/>
      <c r="AAY79" s="34"/>
      <c r="AAZ79" s="34"/>
      <c r="ABA79" s="34"/>
      <c r="ABB79" s="34"/>
      <c r="ABC79" s="34"/>
      <c r="ABD79" s="34"/>
      <c r="ABE79" s="34"/>
      <c r="ABF79" s="34"/>
      <c r="ABG79" s="34"/>
      <c r="ABH79" s="34"/>
      <c r="ABI79" s="34"/>
      <c r="ABJ79" s="34"/>
      <c r="ABK79" s="34"/>
      <c r="ABL79" s="34"/>
      <c r="ABM79" s="34"/>
      <c r="ABN79" s="34"/>
      <c r="ABO79" s="34"/>
      <c r="ABP79" s="34"/>
      <c r="ABQ79" s="34"/>
      <c r="ABR79" s="34"/>
      <c r="ABS79" s="34"/>
      <c r="ABT79" s="34"/>
      <c r="ABU79" s="34"/>
      <c r="ABV79" s="34"/>
      <c r="ABW79" s="34"/>
      <c r="ABX79" s="34"/>
      <c r="ABY79" s="34"/>
      <c r="ABZ79" s="34"/>
      <c r="ACA79" s="34"/>
      <c r="ACB79" s="34"/>
      <c r="ACC79" s="34"/>
      <c r="ACD79" s="34"/>
      <c r="ACE79" s="34"/>
      <c r="ACF79" s="34"/>
      <c r="ACG79" s="34"/>
      <c r="ACH79" s="34"/>
      <c r="ACI79" s="34"/>
      <c r="ACJ79" s="34"/>
      <c r="ACK79" s="34"/>
      <c r="ACL79" s="34"/>
      <c r="ACM79" s="34"/>
      <c r="ACN79" s="34"/>
      <c r="ACO79" s="34"/>
      <c r="ACP79" s="34"/>
      <c r="ACQ79" s="34"/>
      <c r="ACR79" s="34"/>
      <c r="ACS79" s="34"/>
      <c r="ACT79" s="34"/>
      <c r="ACU79" s="34"/>
      <c r="ACV79" s="34"/>
      <c r="ACW79" s="34"/>
      <c r="ACX79" s="34"/>
      <c r="ACY79" s="34"/>
      <c r="ACZ79" s="34"/>
      <c r="ADA79" s="34"/>
      <c r="ADB79" s="34"/>
      <c r="ADC79" s="34"/>
      <c r="ADD79" s="34"/>
      <c r="ADE79" s="34"/>
      <c r="ADF79" s="34"/>
      <c r="ADG79" s="34"/>
      <c r="ADH79" s="34"/>
      <c r="ADI79" s="34"/>
      <c r="ADJ79" s="34"/>
      <c r="ADK79" s="34"/>
      <c r="ADL79" s="34"/>
      <c r="ADM79" s="34"/>
      <c r="ADN79" s="34"/>
      <c r="ADO79" s="34"/>
      <c r="ADP79" s="34"/>
      <c r="ADQ79" s="34"/>
      <c r="ADR79" s="34"/>
      <c r="ADS79" s="34"/>
      <c r="ADT79" s="34"/>
      <c r="ADU79" s="34"/>
      <c r="ADV79" s="34"/>
      <c r="ADW79" s="34"/>
      <c r="ADX79" s="34"/>
      <c r="ADY79" s="34"/>
      <c r="ADZ79" s="34"/>
      <c r="AEA79" s="34"/>
      <c r="AEB79" s="34"/>
      <c r="AEC79" s="34"/>
      <c r="AED79" s="34"/>
      <c r="AEE79" s="34"/>
      <c r="AEF79" s="34"/>
      <c r="AEG79" s="34"/>
      <c r="AEH79" s="34"/>
      <c r="AEI79" s="34"/>
      <c r="AEJ79" s="34"/>
      <c r="AEK79" s="34"/>
      <c r="AEL79" s="34"/>
      <c r="AEM79" s="34"/>
      <c r="AEN79" s="34"/>
      <c r="AEO79" s="34"/>
      <c r="AEP79" s="34"/>
      <c r="AEQ79" s="34"/>
      <c r="AER79" s="34"/>
      <c r="AES79" s="34"/>
      <c r="AET79" s="34"/>
      <c r="AEU79" s="34"/>
      <c r="AEV79" s="34"/>
      <c r="AEW79" s="34"/>
      <c r="AEX79" s="34"/>
      <c r="AEY79" s="34"/>
      <c r="AEZ79" s="34"/>
      <c r="AFA79" s="34"/>
      <c r="AFB79" s="34"/>
      <c r="AFC79" s="34"/>
      <c r="AFD79" s="34"/>
      <c r="AFE79" s="34"/>
      <c r="AFF79" s="34"/>
      <c r="AFG79" s="34"/>
      <c r="AFH79" s="34"/>
      <c r="AFI79" s="34"/>
      <c r="AFJ79" s="34"/>
      <c r="AFK79" s="34"/>
      <c r="AFL79" s="34"/>
      <c r="AFM79" s="34"/>
      <c r="AFN79" s="34"/>
      <c r="AFO79" s="34"/>
      <c r="AFP79" s="34"/>
      <c r="AFQ79" s="34"/>
      <c r="AFR79" s="34"/>
      <c r="AFS79" s="34"/>
      <c r="AFT79" s="34"/>
      <c r="AFU79" s="34"/>
      <c r="AFV79" s="34"/>
      <c r="AFW79" s="34"/>
      <c r="AFX79" s="34"/>
      <c r="AFY79" s="34"/>
      <c r="AFZ79" s="34"/>
      <c r="AGA79" s="34"/>
      <c r="AGB79" s="34"/>
      <c r="AGC79" s="34"/>
      <c r="AGD79" s="34"/>
      <c r="AGE79" s="34"/>
      <c r="AGF79" s="34"/>
      <c r="AGG79" s="34"/>
      <c r="AGH79" s="34"/>
      <c r="AGI79" s="34"/>
      <c r="AGJ79" s="34"/>
      <c r="AGK79" s="34"/>
      <c r="AGL79" s="34"/>
      <c r="AGM79" s="34"/>
      <c r="AGN79" s="34"/>
      <c r="AGO79" s="34"/>
      <c r="AGP79" s="34"/>
      <c r="AGQ79" s="34"/>
      <c r="AGR79" s="34"/>
      <c r="AGS79" s="34"/>
      <c r="AGT79" s="34"/>
      <c r="AGU79" s="34"/>
      <c r="AGV79" s="34"/>
      <c r="AGW79" s="34"/>
      <c r="AGX79" s="34"/>
      <c r="AGY79" s="34"/>
      <c r="AGZ79" s="34"/>
      <c r="AHA79" s="34"/>
      <c r="AHB79" s="34"/>
      <c r="AHC79" s="34"/>
      <c r="AHD79" s="34"/>
      <c r="AHE79" s="34"/>
      <c r="AHF79" s="34"/>
      <c r="AHG79" s="34"/>
      <c r="AHH79" s="34"/>
      <c r="AHI79" s="34"/>
      <c r="AHJ79" s="34"/>
      <c r="AHK79" s="34"/>
      <c r="AHL79" s="34"/>
      <c r="AHM79" s="34"/>
      <c r="AHN79" s="34"/>
      <c r="AHO79" s="34"/>
      <c r="AHP79" s="34"/>
      <c r="AHQ79" s="34"/>
      <c r="AHR79" s="34"/>
      <c r="AHS79" s="34"/>
      <c r="AHT79" s="34"/>
      <c r="AHU79" s="34"/>
      <c r="AHV79" s="34"/>
      <c r="AHW79" s="34"/>
      <c r="AHX79" s="34"/>
      <c r="AHY79" s="34"/>
      <c r="AHZ79" s="34"/>
      <c r="AIA79" s="34"/>
      <c r="AIB79" s="34"/>
      <c r="AIC79" s="34"/>
      <c r="AID79" s="34"/>
      <c r="AIE79" s="34"/>
      <c r="AIF79" s="34"/>
      <c r="AIG79" s="34"/>
      <c r="AIH79" s="34"/>
      <c r="AII79" s="34"/>
      <c r="AIJ79" s="34"/>
      <c r="AIK79" s="34"/>
      <c r="AIL79" s="34"/>
      <c r="AIM79" s="34"/>
      <c r="AIN79" s="34"/>
      <c r="AIO79" s="34"/>
      <c r="AIP79" s="34"/>
      <c r="AIQ79" s="34"/>
      <c r="AIR79" s="34"/>
      <c r="AIS79" s="34"/>
      <c r="AIT79" s="34"/>
      <c r="AIU79" s="34"/>
      <c r="AIV79" s="34"/>
      <c r="AIW79" s="34"/>
      <c r="AIX79" s="34"/>
      <c r="AIY79" s="34"/>
      <c r="AIZ79" s="34"/>
      <c r="AJA79" s="34"/>
      <c r="AJB79" s="34"/>
      <c r="AJC79" s="34"/>
      <c r="AJD79" s="34"/>
      <c r="AJE79" s="34"/>
      <c r="AJF79" s="34"/>
      <c r="AJG79" s="34"/>
      <c r="AJH79" s="34"/>
      <c r="AJI79" s="34"/>
      <c r="AJJ79" s="34"/>
      <c r="AJK79" s="34"/>
      <c r="AJL79" s="34"/>
      <c r="AJM79" s="34"/>
      <c r="AJN79" s="34"/>
      <c r="AJO79" s="34"/>
      <c r="AJP79" s="34"/>
      <c r="AJQ79" s="34"/>
      <c r="AJR79" s="34"/>
      <c r="AJS79" s="34"/>
      <c r="AJT79" s="34"/>
      <c r="AJU79" s="34"/>
      <c r="AJV79" s="34"/>
      <c r="AJW79" s="34"/>
      <c r="AJX79" s="34"/>
      <c r="AJY79" s="34"/>
      <c r="AJZ79" s="34"/>
      <c r="AKA79" s="34"/>
      <c r="AKB79" s="34"/>
      <c r="AKC79" s="34"/>
      <c r="AKD79" s="34"/>
      <c r="AKE79" s="34"/>
      <c r="AKF79" s="34"/>
      <c r="AKG79" s="34"/>
      <c r="AKH79" s="34"/>
      <c r="AKI79" s="34"/>
      <c r="AKJ79" s="34"/>
      <c r="AKK79" s="34"/>
      <c r="AKL79" s="34"/>
      <c r="AKM79" s="34"/>
      <c r="AKN79" s="34"/>
      <c r="AKO79" s="34"/>
      <c r="AKP79" s="34"/>
      <c r="AKQ79" s="34"/>
      <c r="AKR79" s="34"/>
      <c r="AKS79" s="34"/>
      <c r="AKT79" s="34"/>
      <c r="AKU79" s="34"/>
      <c r="AKV79" s="34"/>
      <c r="AKW79" s="34"/>
      <c r="AKX79" s="34"/>
      <c r="AKY79" s="34"/>
      <c r="AKZ79" s="34"/>
      <c r="ALA79" s="34"/>
      <c r="ALB79" s="34"/>
      <c r="ALC79" s="34"/>
      <c r="ALD79" s="34"/>
      <c r="ALE79" s="34"/>
      <c r="ALF79" s="34"/>
      <c r="ALG79" s="34"/>
      <c r="ALH79" s="34"/>
      <c r="ALI79" s="34"/>
      <c r="ALJ79" s="34"/>
      <c r="ALK79" s="34"/>
      <c r="ALL79" s="34"/>
      <c r="ALM79" s="34"/>
      <c r="ALN79" s="34"/>
      <c r="ALO79" s="34"/>
      <c r="ALP79" s="34"/>
      <c r="ALQ79" s="34"/>
      <c r="ALR79" s="34"/>
      <c r="ALS79" s="34"/>
      <c r="ALT79" s="34"/>
      <c r="ALU79" s="34"/>
      <c r="ALV79" s="34"/>
      <c r="ALW79" s="34"/>
      <c r="ALX79" s="34"/>
      <c r="ALY79" s="34"/>
      <c r="ALZ79" s="34"/>
      <c r="AMA79" s="34"/>
      <c r="AMB79" s="34"/>
      <c r="AMC79" s="34"/>
      <c r="AMD79" s="34"/>
      <c r="AME79" s="34"/>
      <c r="AMF79" s="34"/>
      <c r="AMG79" s="34"/>
      <c r="AMH79" s="34"/>
      <c r="AMI79" s="34"/>
      <c r="AMJ79" s="34"/>
    </row>
    <row r="80" spans="1:1024" ht="102.75" customHeight="1">
      <c r="A80" s="313" t="s">
        <v>78</v>
      </c>
      <c r="B80" s="313"/>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c r="BV80" s="34"/>
      <c r="BW80" s="34"/>
      <c r="BX80" s="34"/>
      <c r="BY80" s="34"/>
      <c r="BZ80" s="34"/>
      <c r="CA80" s="34"/>
      <c r="CB80" s="34"/>
      <c r="CC80" s="34"/>
      <c r="CD80" s="34"/>
      <c r="CE80" s="34"/>
      <c r="CF80" s="34"/>
      <c r="CG80" s="34"/>
      <c r="CH80" s="34"/>
      <c r="CI80" s="34"/>
      <c r="CJ80" s="34"/>
      <c r="CK80" s="34"/>
      <c r="CL80" s="34"/>
      <c r="CM80" s="34"/>
      <c r="CN80" s="34"/>
      <c r="CO80" s="34"/>
      <c r="CP80" s="34"/>
      <c r="CQ80" s="34"/>
      <c r="CR80" s="34"/>
      <c r="CS80" s="34"/>
      <c r="CT80" s="34"/>
      <c r="CU80" s="34"/>
      <c r="CV80" s="34"/>
      <c r="CW80" s="34"/>
      <c r="CX80" s="34"/>
      <c r="CY80" s="34"/>
      <c r="CZ80" s="34"/>
      <c r="DA80" s="34"/>
      <c r="DB80" s="34"/>
      <c r="DC80" s="34"/>
      <c r="DD80" s="34"/>
      <c r="DE80" s="34"/>
      <c r="DF80" s="34"/>
      <c r="DG80" s="34"/>
      <c r="DH80" s="34"/>
      <c r="DI80" s="34"/>
      <c r="DJ80" s="34"/>
      <c r="DK80" s="34"/>
      <c r="DL80" s="34"/>
      <c r="DM80" s="34"/>
      <c r="DN80" s="34"/>
      <c r="DO80" s="34"/>
      <c r="DP80" s="34"/>
      <c r="DQ80" s="34"/>
      <c r="DR80" s="34"/>
      <c r="DS80" s="34"/>
      <c r="DT80" s="34"/>
      <c r="DU80" s="34"/>
      <c r="DV80" s="34"/>
      <c r="DW80" s="34"/>
      <c r="DX80" s="34"/>
      <c r="DY80" s="34"/>
      <c r="DZ80" s="34"/>
      <c r="EA80" s="34"/>
      <c r="EB80" s="34"/>
      <c r="EC80" s="34"/>
      <c r="ED80" s="34"/>
      <c r="EE80" s="34"/>
      <c r="EF80" s="34"/>
      <c r="EG80" s="34"/>
      <c r="EH80" s="34"/>
      <c r="EI80" s="34"/>
      <c r="EJ80" s="34"/>
      <c r="EK80" s="34"/>
      <c r="EL80" s="34"/>
      <c r="EM80" s="34"/>
      <c r="EN80" s="34"/>
      <c r="EO80" s="34"/>
      <c r="EP80" s="34"/>
      <c r="EQ80" s="34"/>
      <c r="ER80" s="34"/>
      <c r="ES80" s="34"/>
      <c r="ET80" s="34"/>
      <c r="EU80" s="34"/>
      <c r="EV80" s="34"/>
      <c r="EW80" s="34"/>
      <c r="EX80" s="34"/>
      <c r="EY80" s="34"/>
      <c r="EZ80" s="34"/>
      <c r="FA80" s="34"/>
      <c r="FB80" s="34"/>
      <c r="FC80" s="34"/>
      <c r="FD80" s="34"/>
      <c r="FE80" s="34"/>
      <c r="FF80" s="34"/>
      <c r="FG80" s="34"/>
      <c r="FH80" s="34"/>
      <c r="FI80" s="34"/>
      <c r="FJ80" s="34"/>
      <c r="FK80" s="34"/>
      <c r="FL80" s="34"/>
      <c r="FM80" s="34"/>
      <c r="FN80" s="34"/>
      <c r="FO80" s="34"/>
      <c r="FP80" s="34"/>
      <c r="FQ80" s="34"/>
      <c r="FR80" s="34"/>
      <c r="FS80" s="34"/>
      <c r="FT80" s="34"/>
      <c r="FU80" s="34"/>
      <c r="FV80" s="34"/>
      <c r="FW80" s="34"/>
      <c r="FX80" s="34"/>
      <c r="FY80" s="34"/>
      <c r="FZ80" s="34"/>
      <c r="GA80" s="34"/>
      <c r="GB80" s="34"/>
      <c r="GC80" s="34"/>
      <c r="GD80" s="34"/>
      <c r="GE80" s="34"/>
      <c r="GF80" s="34"/>
      <c r="GG80" s="34"/>
      <c r="GH80" s="34"/>
      <c r="GI80" s="34"/>
      <c r="GJ80" s="34"/>
      <c r="GK80" s="34"/>
      <c r="GL80" s="34"/>
      <c r="GM80" s="34"/>
      <c r="GN80" s="34"/>
      <c r="GO80" s="34"/>
      <c r="GP80" s="34"/>
      <c r="GQ80" s="34"/>
      <c r="GR80" s="34"/>
      <c r="GS80" s="34"/>
      <c r="GT80" s="34"/>
      <c r="GU80" s="34"/>
      <c r="GV80" s="34"/>
      <c r="GW80" s="34"/>
      <c r="GX80" s="34"/>
      <c r="GY80" s="34"/>
      <c r="GZ80" s="34"/>
      <c r="HA80" s="34"/>
      <c r="HB80" s="34"/>
      <c r="HC80" s="34"/>
      <c r="HD80" s="34"/>
      <c r="HE80" s="34"/>
      <c r="HF80" s="34"/>
      <c r="HG80" s="34"/>
      <c r="HH80" s="34"/>
      <c r="HI80" s="34"/>
      <c r="HJ80" s="34"/>
      <c r="HK80" s="34"/>
      <c r="HL80" s="34"/>
      <c r="HM80" s="34"/>
      <c r="HN80" s="34"/>
      <c r="HO80" s="34"/>
      <c r="HP80" s="34"/>
      <c r="HQ80" s="34"/>
      <c r="HR80" s="34"/>
      <c r="HS80" s="34"/>
      <c r="HT80" s="34"/>
      <c r="HU80" s="34"/>
      <c r="HV80" s="34"/>
      <c r="HW80" s="34"/>
      <c r="HX80" s="34"/>
      <c r="HY80" s="34"/>
      <c r="HZ80" s="34"/>
      <c r="IA80" s="34"/>
      <c r="IB80" s="34"/>
      <c r="IC80" s="34"/>
      <c r="ID80" s="34"/>
      <c r="IE80" s="34"/>
      <c r="IF80" s="34"/>
      <c r="IG80" s="34"/>
      <c r="IH80" s="34"/>
      <c r="II80" s="34"/>
      <c r="IJ80" s="34"/>
      <c r="IK80" s="34"/>
      <c r="IL80" s="34"/>
      <c r="IM80" s="34"/>
      <c r="IN80" s="34"/>
      <c r="IO80" s="34"/>
      <c r="IP80" s="34"/>
      <c r="IQ80" s="34"/>
      <c r="IR80" s="34"/>
      <c r="IS80" s="34"/>
      <c r="IT80" s="34"/>
      <c r="IU80" s="34"/>
      <c r="IV80" s="34"/>
      <c r="IW80" s="34"/>
      <c r="IX80" s="34"/>
      <c r="IY80" s="34"/>
      <c r="IZ80" s="34"/>
      <c r="JA80" s="34"/>
      <c r="JB80" s="34"/>
      <c r="JC80" s="34"/>
      <c r="JD80" s="34"/>
      <c r="JE80" s="34"/>
      <c r="JF80" s="34"/>
      <c r="JG80" s="34"/>
      <c r="JH80" s="34"/>
      <c r="JI80" s="34"/>
      <c r="JJ80" s="34"/>
      <c r="JK80" s="34"/>
      <c r="JL80" s="34"/>
      <c r="JM80" s="34"/>
      <c r="JN80" s="34"/>
      <c r="JO80" s="34"/>
      <c r="JP80" s="34"/>
      <c r="JQ80" s="34"/>
      <c r="JR80" s="34"/>
      <c r="JS80" s="34"/>
      <c r="JT80" s="34"/>
      <c r="JU80" s="34"/>
      <c r="JV80" s="34"/>
      <c r="JW80" s="34"/>
      <c r="JX80" s="34"/>
      <c r="JY80" s="34"/>
      <c r="JZ80" s="34"/>
      <c r="KA80" s="34"/>
      <c r="KB80" s="34"/>
      <c r="KC80" s="34"/>
      <c r="KD80" s="34"/>
      <c r="KE80" s="34"/>
      <c r="KF80" s="34"/>
      <c r="KG80" s="34"/>
      <c r="KH80" s="34"/>
      <c r="KI80" s="34"/>
      <c r="KJ80" s="34"/>
      <c r="KK80" s="34"/>
      <c r="KL80" s="34"/>
      <c r="KM80" s="34"/>
      <c r="KN80" s="34"/>
      <c r="KO80" s="34"/>
      <c r="KP80" s="34"/>
      <c r="KQ80" s="34"/>
      <c r="KR80" s="34"/>
      <c r="KS80" s="34"/>
      <c r="KT80" s="34"/>
      <c r="KU80" s="34"/>
      <c r="KV80" s="34"/>
      <c r="KW80" s="34"/>
      <c r="KX80" s="34"/>
      <c r="KY80" s="34"/>
      <c r="KZ80" s="34"/>
      <c r="LA80" s="34"/>
      <c r="LB80" s="34"/>
      <c r="LC80" s="34"/>
      <c r="LD80" s="34"/>
      <c r="LE80" s="34"/>
      <c r="LF80" s="34"/>
      <c r="LG80" s="34"/>
      <c r="LH80" s="34"/>
      <c r="LI80" s="34"/>
      <c r="LJ80" s="34"/>
      <c r="LK80" s="34"/>
      <c r="LL80" s="34"/>
      <c r="LM80" s="34"/>
      <c r="LN80" s="34"/>
      <c r="LO80" s="34"/>
      <c r="LP80" s="34"/>
      <c r="LQ80" s="34"/>
      <c r="LR80" s="34"/>
      <c r="LS80" s="34"/>
      <c r="LT80" s="34"/>
      <c r="LU80" s="34"/>
      <c r="LV80" s="34"/>
      <c r="LW80" s="34"/>
      <c r="LX80" s="34"/>
      <c r="LY80" s="34"/>
      <c r="LZ80" s="34"/>
      <c r="MA80" s="34"/>
      <c r="MB80" s="34"/>
      <c r="MC80" s="34"/>
      <c r="MD80" s="34"/>
      <c r="ME80" s="34"/>
      <c r="MF80" s="34"/>
      <c r="MG80" s="34"/>
      <c r="MH80" s="34"/>
      <c r="MI80" s="34"/>
      <c r="MJ80" s="34"/>
      <c r="MK80" s="34"/>
      <c r="ML80" s="34"/>
      <c r="MM80" s="34"/>
      <c r="MN80" s="34"/>
      <c r="MO80" s="34"/>
      <c r="MP80" s="34"/>
      <c r="MQ80" s="34"/>
      <c r="MR80" s="34"/>
      <c r="MS80" s="34"/>
      <c r="MT80" s="34"/>
      <c r="MU80" s="34"/>
      <c r="MV80" s="34"/>
      <c r="MW80" s="34"/>
      <c r="MX80" s="34"/>
      <c r="MY80" s="34"/>
      <c r="MZ80" s="34"/>
      <c r="NA80" s="34"/>
      <c r="NB80" s="34"/>
      <c r="NC80" s="34"/>
      <c r="ND80" s="34"/>
      <c r="NE80" s="34"/>
      <c r="NF80" s="34"/>
      <c r="NG80" s="34"/>
      <c r="NH80" s="34"/>
      <c r="NI80" s="34"/>
      <c r="NJ80" s="34"/>
      <c r="NK80" s="34"/>
      <c r="NL80" s="34"/>
      <c r="NM80" s="34"/>
      <c r="NN80" s="34"/>
      <c r="NO80" s="34"/>
      <c r="NP80" s="34"/>
      <c r="NQ80" s="34"/>
      <c r="NR80" s="34"/>
      <c r="NS80" s="34"/>
      <c r="NT80" s="34"/>
      <c r="NU80" s="34"/>
      <c r="NV80" s="34"/>
      <c r="NW80" s="34"/>
      <c r="NX80" s="34"/>
      <c r="NY80" s="34"/>
      <c r="NZ80" s="34"/>
      <c r="OA80" s="34"/>
      <c r="OB80" s="34"/>
      <c r="OC80" s="34"/>
      <c r="OD80" s="34"/>
      <c r="OE80" s="34"/>
      <c r="OF80" s="34"/>
      <c r="OG80" s="34"/>
      <c r="OH80" s="34"/>
      <c r="OI80" s="34"/>
      <c r="OJ80" s="34"/>
      <c r="OK80" s="34"/>
      <c r="OL80" s="34"/>
      <c r="OM80" s="34"/>
      <c r="ON80" s="34"/>
      <c r="OO80" s="34"/>
      <c r="OP80" s="34"/>
      <c r="OQ80" s="34"/>
      <c r="OR80" s="34"/>
      <c r="OS80" s="34"/>
      <c r="OT80" s="34"/>
      <c r="OU80" s="34"/>
      <c r="OV80" s="34"/>
      <c r="OW80" s="34"/>
      <c r="OX80" s="34"/>
      <c r="OY80" s="34"/>
      <c r="OZ80" s="34"/>
      <c r="PA80" s="34"/>
      <c r="PB80" s="34"/>
      <c r="PC80" s="34"/>
      <c r="PD80" s="34"/>
      <c r="PE80" s="34"/>
      <c r="PF80" s="34"/>
      <c r="PG80" s="34"/>
      <c r="PH80" s="34"/>
      <c r="PI80" s="34"/>
      <c r="PJ80" s="34"/>
      <c r="PK80" s="34"/>
      <c r="PL80" s="34"/>
      <c r="PM80" s="34"/>
      <c r="PN80" s="34"/>
      <c r="PO80" s="34"/>
      <c r="PP80" s="34"/>
      <c r="PQ80" s="34"/>
      <c r="PR80" s="34"/>
      <c r="PS80" s="34"/>
      <c r="PT80" s="34"/>
      <c r="PU80" s="34"/>
      <c r="PV80" s="34"/>
      <c r="PW80" s="34"/>
      <c r="PX80" s="34"/>
      <c r="PY80" s="34"/>
      <c r="PZ80" s="34"/>
      <c r="QA80" s="34"/>
      <c r="QB80" s="34"/>
      <c r="QC80" s="34"/>
      <c r="QD80" s="34"/>
      <c r="QE80" s="34"/>
      <c r="QF80" s="34"/>
      <c r="QG80" s="34"/>
      <c r="QH80" s="34"/>
      <c r="QI80" s="34"/>
      <c r="QJ80" s="34"/>
      <c r="QK80" s="34"/>
      <c r="QL80" s="34"/>
      <c r="QM80" s="34"/>
      <c r="QN80" s="34"/>
      <c r="QO80" s="34"/>
      <c r="QP80" s="34"/>
      <c r="QQ80" s="34"/>
      <c r="QR80" s="34"/>
      <c r="QS80" s="34"/>
      <c r="QT80" s="34"/>
      <c r="QU80" s="34"/>
      <c r="QV80" s="34"/>
      <c r="QW80" s="34"/>
      <c r="QX80" s="34"/>
      <c r="QY80" s="34"/>
      <c r="QZ80" s="34"/>
      <c r="RA80" s="34"/>
      <c r="RB80" s="34"/>
      <c r="RC80" s="34"/>
      <c r="RD80" s="34"/>
      <c r="RE80" s="34"/>
      <c r="RF80" s="34"/>
      <c r="RG80" s="34"/>
      <c r="RH80" s="34"/>
      <c r="RI80" s="34"/>
      <c r="RJ80" s="34"/>
      <c r="RK80" s="34"/>
      <c r="RL80" s="34"/>
      <c r="RM80" s="34"/>
      <c r="RN80" s="34"/>
      <c r="RO80" s="34"/>
      <c r="RP80" s="34"/>
      <c r="RQ80" s="34"/>
      <c r="RR80" s="34"/>
      <c r="RS80" s="34"/>
      <c r="RT80" s="34"/>
      <c r="RU80" s="34"/>
      <c r="RV80" s="34"/>
      <c r="RW80" s="34"/>
      <c r="RX80" s="34"/>
      <c r="RY80" s="34"/>
      <c r="RZ80" s="34"/>
      <c r="SA80" s="34"/>
      <c r="SB80" s="34"/>
      <c r="SC80" s="34"/>
      <c r="SD80" s="34"/>
      <c r="SE80" s="34"/>
      <c r="SF80" s="34"/>
      <c r="SG80" s="34"/>
      <c r="SH80" s="34"/>
      <c r="SI80" s="34"/>
      <c r="SJ80" s="34"/>
      <c r="SK80" s="34"/>
      <c r="SL80" s="34"/>
      <c r="SM80" s="34"/>
      <c r="SN80" s="34"/>
      <c r="SO80" s="34"/>
      <c r="SP80" s="34"/>
      <c r="SQ80" s="34"/>
      <c r="SR80" s="34"/>
      <c r="SS80" s="34"/>
      <c r="ST80" s="34"/>
      <c r="SU80" s="34"/>
      <c r="SV80" s="34"/>
      <c r="SW80" s="34"/>
      <c r="SX80" s="34"/>
      <c r="SY80" s="34"/>
      <c r="SZ80" s="34"/>
      <c r="TA80" s="34"/>
      <c r="TB80" s="34"/>
      <c r="TC80" s="34"/>
      <c r="TD80" s="34"/>
      <c r="TE80" s="34"/>
      <c r="TF80" s="34"/>
      <c r="TG80" s="34"/>
      <c r="TH80" s="34"/>
      <c r="TI80" s="34"/>
      <c r="TJ80" s="34"/>
      <c r="TK80" s="34"/>
      <c r="TL80" s="34"/>
      <c r="TM80" s="34"/>
      <c r="TN80" s="34"/>
      <c r="TO80" s="34"/>
      <c r="TP80" s="34"/>
      <c r="TQ80" s="34"/>
      <c r="TR80" s="34"/>
      <c r="TS80" s="34"/>
      <c r="TT80" s="34"/>
      <c r="TU80" s="34"/>
      <c r="TV80" s="34"/>
      <c r="TW80" s="34"/>
      <c r="TX80" s="34"/>
      <c r="TY80" s="34"/>
      <c r="TZ80" s="34"/>
      <c r="UA80" s="34"/>
      <c r="UB80" s="34"/>
      <c r="UC80" s="34"/>
      <c r="UD80" s="34"/>
      <c r="UE80" s="34"/>
      <c r="UF80" s="34"/>
      <c r="UG80" s="34"/>
      <c r="UH80" s="34"/>
      <c r="UI80" s="34"/>
      <c r="UJ80" s="34"/>
      <c r="UK80" s="34"/>
      <c r="UL80" s="34"/>
      <c r="UM80" s="34"/>
      <c r="UN80" s="34"/>
      <c r="UO80" s="34"/>
      <c r="UP80" s="34"/>
      <c r="UQ80" s="34"/>
      <c r="UR80" s="34"/>
      <c r="US80" s="34"/>
      <c r="UT80" s="34"/>
      <c r="UU80" s="34"/>
      <c r="UV80" s="34"/>
      <c r="UW80" s="34"/>
      <c r="UX80" s="34"/>
      <c r="UY80" s="34"/>
      <c r="UZ80" s="34"/>
      <c r="VA80" s="34"/>
      <c r="VB80" s="34"/>
      <c r="VC80" s="34"/>
      <c r="VD80" s="34"/>
      <c r="VE80" s="34"/>
      <c r="VF80" s="34"/>
      <c r="VG80" s="34"/>
      <c r="VH80" s="34"/>
      <c r="VI80" s="34"/>
      <c r="VJ80" s="34"/>
      <c r="VK80" s="34"/>
      <c r="VL80" s="34"/>
      <c r="VM80" s="34"/>
      <c r="VN80" s="34"/>
      <c r="VO80" s="34"/>
      <c r="VP80" s="34"/>
      <c r="VQ80" s="34"/>
      <c r="VR80" s="34"/>
      <c r="VS80" s="34"/>
      <c r="VT80" s="34"/>
      <c r="VU80" s="34"/>
      <c r="VV80" s="34"/>
      <c r="VW80" s="34"/>
      <c r="VX80" s="34"/>
      <c r="VY80" s="34"/>
      <c r="VZ80" s="34"/>
      <c r="WA80" s="34"/>
      <c r="WB80" s="34"/>
      <c r="WC80" s="34"/>
      <c r="WD80" s="34"/>
      <c r="WE80" s="34"/>
      <c r="WF80" s="34"/>
      <c r="WG80" s="34"/>
      <c r="WH80" s="34"/>
      <c r="WI80" s="34"/>
      <c r="WJ80" s="34"/>
      <c r="WK80" s="34"/>
      <c r="WL80" s="34"/>
      <c r="WM80" s="34"/>
      <c r="WN80" s="34"/>
      <c r="WO80" s="34"/>
      <c r="WP80" s="34"/>
      <c r="WQ80" s="34"/>
      <c r="WR80" s="34"/>
      <c r="WS80" s="34"/>
      <c r="WT80" s="34"/>
      <c r="WU80" s="34"/>
      <c r="WV80" s="34"/>
      <c r="WW80" s="34"/>
      <c r="WX80" s="34"/>
      <c r="WY80" s="34"/>
      <c r="WZ80" s="34"/>
      <c r="XA80" s="34"/>
      <c r="XB80" s="34"/>
      <c r="XC80" s="34"/>
      <c r="XD80" s="34"/>
      <c r="XE80" s="34"/>
      <c r="XF80" s="34"/>
      <c r="XG80" s="34"/>
      <c r="XH80" s="34"/>
      <c r="XI80" s="34"/>
      <c r="XJ80" s="34"/>
      <c r="XK80" s="34"/>
      <c r="XL80" s="34"/>
      <c r="XM80" s="34"/>
      <c r="XN80" s="34"/>
      <c r="XO80" s="34"/>
      <c r="XP80" s="34"/>
      <c r="XQ80" s="34"/>
      <c r="XR80" s="34"/>
      <c r="XS80" s="34"/>
      <c r="XT80" s="34"/>
      <c r="XU80" s="34"/>
      <c r="XV80" s="34"/>
      <c r="XW80" s="34"/>
      <c r="XX80" s="34"/>
      <c r="XY80" s="34"/>
      <c r="XZ80" s="34"/>
      <c r="YA80" s="34"/>
      <c r="YB80" s="34"/>
      <c r="YC80" s="34"/>
      <c r="YD80" s="34"/>
      <c r="YE80" s="34"/>
      <c r="YF80" s="34"/>
      <c r="YG80" s="34"/>
      <c r="YH80" s="34"/>
      <c r="YI80" s="34"/>
      <c r="YJ80" s="34"/>
      <c r="YK80" s="34"/>
      <c r="YL80" s="34"/>
      <c r="YM80" s="34"/>
      <c r="YN80" s="34"/>
      <c r="YO80" s="34"/>
      <c r="YP80" s="34"/>
      <c r="YQ80" s="34"/>
      <c r="YR80" s="34"/>
      <c r="YS80" s="34"/>
      <c r="YT80" s="34"/>
      <c r="YU80" s="34"/>
      <c r="YV80" s="34"/>
      <c r="YW80" s="34"/>
      <c r="YX80" s="34"/>
      <c r="YY80" s="34"/>
      <c r="YZ80" s="34"/>
      <c r="ZA80" s="34"/>
      <c r="ZB80" s="34"/>
      <c r="ZC80" s="34"/>
      <c r="ZD80" s="34"/>
      <c r="ZE80" s="34"/>
      <c r="ZF80" s="34"/>
      <c r="ZG80" s="34"/>
      <c r="ZH80" s="34"/>
      <c r="ZI80" s="34"/>
      <c r="ZJ80" s="34"/>
      <c r="ZK80" s="34"/>
      <c r="ZL80" s="34"/>
      <c r="ZM80" s="34"/>
      <c r="ZN80" s="34"/>
      <c r="ZO80" s="34"/>
      <c r="ZP80" s="34"/>
      <c r="ZQ80" s="34"/>
      <c r="ZR80" s="34"/>
      <c r="ZS80" s="34"/>
      <c r="ZT80" s="34"/>
      <c r="ZU80" s="34"/>
      <c r="ZV80" s="34"/>
      <c r="ZW80" s="34"/>
      <c r="ZX80" s="34"/>
      <c r="ZY80" s="34"/>
      <c r="ZZ80" s="34"/>
      <c r="AAA80" s="34"/>
      <c r="AAB80" s="34"/>
      <c r="AAC80" s="34"/>
      <c r="AAD80" s="34"/>
      <c r="AAE80" s="34"/>
      <c r="AAF80" s="34"/>
      <c r="AAG80" s="34"/>
      <c r="AAH80" s="34"/>
      <c r="AAI80" s="34"/>
      <c r="AAJ80" s="34"/>
      <c r="AAK80" s="34"/>
      <c r="AAL80" s="34"/>
      <c r="AAM80" s="34"/>
      <c r="AAN80" s="34"/>
      <c r="AAO80" s="34"/>
      <c r="AAP80" s="34"/>
      <c r="AAQ80" s="34"/>
      <c r="AAR80" s="34"/>
      <c r="AAS80" s="34"/>
      <c r="AAT80" s="34"/>
      <c r="AAU80" s="34"/>
      <c r="AAV80" s="34"/>
      <c r="AAW80" s="34"/>
      <c r="AAX80" s="34"/>
      <c r="AAY80" s="34"/>
      <c r="AAZ80" s="34"/>
      <c r="ABA80" s="34"/>
      <c r="ABB80" s="34"/>
      <c r="ABC80" s="34"/>
      <c r="ABD80" s="34"/>
      <c r="ABE80" s="34"/>
      <c r="ABF80" s="34"/>
      <c r="ABG80" s="34"/>
      <c r="ABH80" s="34"/>
      <c r="ABI80" s="34"/>
      <c r="ABJ80" s="34"/>
      <c r="ABK80" s="34"/>
      <c r="ABL80" s="34"/>
      <c r="ABM80" s="34"/>
      <c r="ABN80" s="34"/>
      <c r="ABO80" s="34"/>
      <c r="ABP80" s="34"/>
      <c r="ABQ80" s="34"/>
      <c r="ABR80" s="34"/>
      <c r="ABS80" s="34"/>
      <c r="ABT80" s="34"/>
      <c r="ABU80" s="34"/>
      <c r="ABV80" s="34"/>
      <c r="ABW80" s="34"/>
      <c r="ABX80" s="34"/>
      <c r="ABY80" s="34"/>
      <c r="ABZ80" s="34"/>
      <c r="ACA80" s="34"/>
      <c r="ACB80" s="34"/>
      <c r="ACC80" s="34"/>
      <c r="ACD80" s="34"/>
      <c r="ACE80" s="34"/>
      <c r="ACF80" s="34"/>
      <c r="ACG80" s="34"/>
      <c r="ACH80" s="34"/>
      <c r="ACI80" s="34"/>
      <c r="ACJ80" s="34"/>
      <c r="ACK80" s="34"/>
      <c r="ACL80" s="34"/>
      <c r="ACM80" s="34"/>
      <c r="ACN80" s="34"/>
      <c r="ACO80" s="34"/>
      <c r="ACP80" s="34"/>
      <c r="ACQ80" s="34"/>
      <c r="ACR80" s="34"/>
      <c r="ACS80" s="34"/>
      <c r="ACT80" s="34"/>
      <c r="ACU80" s="34"/>
      <c r="ACV80" s="34"/>
      <c r="ACW80" s="34"/>
      <c r="ACX80" s="34"/>
      <c r="ACY80" s="34"/>
      <c r="ACZ80" s="34"/>
      <c r="ADA80" s="34"/>
      <c r="ADB80" s="34"/>
      <c r="ADC80" s="34"/>
      <c r="ADD80" s="34"/>
      <c r="ADE80" s="34"/>
      <c r="ADF80" s="34"/>
      <c r="ADG80" s="34"/>
      <c r="ADH80" s="34"/>
      <c r="ADI80" s="34"/>
      <c r="ADJ80" s="34"/>
      <c r="ADK80" s="34"/>
      <c r="ADL80" s="34"/>
      <c r="ADM80" s="34"/>
      <c r="ADN80" s="34"/>
      <c r="ADO80" s="34"/>
      <c r="ADP80" s="34"/>
      <c r="ADQ80" s="34"/>
      <c r="ADR80" s="34"/>
      <c r="ADS80" s="34"/>
      <c r="ADT80" s="34"/>
      <c r="ADU80" s="34"/>
      <c r="ADV80" s="34"/>
      <c r="ADW80" s="34"/>
      <c r="ADX80" s="34"/>
      <c r="ADY80" s="34"/>
      <c r="ADZ80" s="34"/>
      <c r="AEA80" s="34"/>
      <c r="AEB80" s="34"/>
      <c r="AEC80" s="34"/>
      <c r="AED80" s="34"/>
      <c r="AEE80" s="34"/>
      <c r="AEF80" s="34"/>
      <c r="AEG80" s="34"/>
      <c r="AEH80" s="34"/>
      <c r="AEI80" s="34"/>
      <c r="AEJ80" s="34"/>
      <c r="AEK80" s="34"/>
      <c r="AEL80" s="34"/>
      <c r="AEM80" s="34"/>
      <c r="AEN80" s="34"/>
      <c r="AEO80" s="34"/>
      <c r="AEP80" s="34"/>
      <c r="AEQ80" s="34"/>
      <c r="AER80" s="34"/>
      <c r="AES80" s="34"/>
      <c r="AET80" s="34"/>
      <c r="AEU80" s="34"/>
      <c r="AEV80" s="34"/>
      <c r="AEW80" s="34"/>
      <c r="AEX80" s="34"/>
      <c r="AEY80" s="34"/>
      <c r="AEZ80" s="34"/>
      <c r="AFA80" s="34"/>
      <c r="AFB80" s="34"/>
      <c r="AFC80" s="34"/>
      <c r="AFD80" s="34"/>
      <c r="AFE80" s="34"/>
      <c r="AFF80" s="34"/>
      <c r="AFG80" s="34"/>
      <c r="AFH80" s="34"/>
      <c r="AFI80" s="34"/>
      <c r="AFJ80" s="34"/>
      <c r="AFK80" s="34"/>
      <c r="AFL80" s="34"/>
      <c r="AFM80" s="34"/>
      <c r="AFN80" s="34"/>
      <c r="AFO80" s="34"/>
      <c r="AFP80" s="34"/>
      <c r="AFQ80" s="34"/>
      <c r="AFR80" s="34"/>
      <c r="AFS80" s="34"/>
      <c r="AFT80" s="34"/>
      <c r="AFU80" s="34"/>
      <c r="AFV80" s="34"/>
      <c r="AFW80" s="34"/>
      <c r="AFX80" s="34"/>
      <c r="AFY80" s="34"/>
      <c r="AFZ80" s="34"/>
      <c r="AGA80" s="34"/>
      <c r="AGB80" s="34"/>
      <c r="AGC80" s="34"/>
      <c r="AGD80" s="34"/>
      <c r="AGE80" s="34"/>
      <c r="AGF80" s="34"/>
      <c r="AGG80" s="34"/>
      <c r="AGH80" s="34"/>
      <c r="AGI80" s="34"/>
      <c r="AGJ80" s="34"/>
      <c r="AGK80" s="34"/>
      <c r="AGL80" s="34"/>
      <c r="AGM80" s="34"/>
      <c r="AGN80" s="34"/>
      <c r="AGO80" s="34"/>
      <c r="AGP80" s="34"/>
      <c r="AGQ80" s="34"/>
      <c r="AGR80" s="34"/>
      <c r="AGS80" s="34"/>
      <c r="AGT80" s="34"/>
      <c r="AGU80" s="34"/>
      <c r="AGV80" s="34"/>
      <c r="AGW80" s="34"/>
      <c r="AGX80" s="34"/>
      <c r="AGY80" s="34"/>
      <c r="AGZ80" s="34"/>
      <c r="AHA80" s="34"/>
      <c r="AHB80" s="34"/>
      <c r="AHC80" s="34"/>
      <c r="AHD80" s="34"/>
      <c r="AHE80" s="34"/>
      <c r="AHF80" s="34"/>
      <c r="AHG80" s="34"/>
      <c r="AHH80" s="34"/>
      <c r="AHI80" s="34"/>
      <c r="AHJ80" s="34"/>
      <c r="AHK80" s="34"/>
      <c r="AHL80" s="34"/>
      <c r="AHM80" s="34"/>
      <c r="AHN80" s="34"/>
      <c r="AHO80" s="34"/>
      <c r="AHP80" s="34"/>
      <c r="AHQ80" s="34"/>
      <c r="AHR80" s="34"/>
      <c r="AHS80" s="34"/>
      <c r="AHT80" s="34"/>
      <c r="AHU80" s="34"/>
      <c r="AHV80" s="34"/>
      <c r="AHW80" s="34"/>
      <c r="AHX80" s="34"/>
      <c r="AHY80" s="34"/>
      <c r="AHZ80" s="34"/>
      <c r="AIA80" s="34"/>
      <c r="AIB80" s="34"/>
      <c r="AIC80" s="34"/>
      <c r="AID80" s="34"/>
      <c r="AIE80" s="34"/>
      <c r="AIF80" s="34"/>
      <c r="AIG80" s="34"/>
      <c r="AIH80" s="34"/>
      <c r="AII80" s="34"/>
      <c r="AIJ80" s="34"/>
      <c r="AIK80" s="34"/>
      <c r="AIL80" s="34"/>
      <c r="AIM80" s="34"/>
      <c r="AIN80" s="34"/>
      <c r="AIO80" s="34"/>
      <c r="AIP80" s="34"/>
      <c r="AIQ80" s="34"/>
      <c r="AIR80" s="34"/>
      <c r="AIS80" s="34"/>
      <c r="AIT80" s="34"/>
      <c r="AIU80" s="34"/>
      <c r="AIV80" s="34"/>
      <c r="AIW80" s="34"/>
      <c r="AIX80" s="34"/>
      <c r="AIY80" s="34"/>
      <c r="AIZ80" s="34"/>
      <c r="AJA80" s="34"/>
      <c r="AJB80" s="34"/>
      <c r="AJC80" s="34"/>
      <c r="AJD80" s="34"/>
      <c r="AJE80" s="34"/>
      <c r="AJF80" s="34"/>
      <c r="AJG80" s="34"/>
      <c r="AJH80" s="34"/>
      <c r="AJI80" s="34"/>
      <c r="AJJ80" s="34"/>
      <c r="AJK80" s="34"/>
      <c r="AJL80" s="34"/>
      <c r="AJM80" s="34"/>
      <c r="AJN80" s="34"/>
      <c r="AJO80" s="34"/>
      <c r="AJP80" s="34"/>
      <c r="AJQ80" s="34"/>
      <c r="AJR80" s="34"/>
      <c r="AJS80" s="34"/>
      <c r="AJT80" s="34"/>
      <c r="AJU80" s="34"/>
      <c r="AJV80" s="34"/>
      <c r="AJW80" s="34"/>
      <c r="AJX80" s="34"/>
      <c r="AJY80" s="34"/>
      <c r="AJZ80" s="34"/>
      <c r="AKA80" s="34"/>
      <c r="AKB80" s="34"/>
      <c r="AKC80" s="34"/>
      <c r="AKD80" s="34"/>
      <c r="AKE80" s="34"/>
      <c r="AKF80" s="34"/>
      <c r="AKG80" s="34"/>
      <c r="AKH80" s="34"/>
      <c r="AKI80" s="34"/>
      <c r="AKJ80" s="34"/>
      <c r="AKK80" s="34"/>
      <c r="AKL80" s="34"/>
      <c r="AKM80" s="34"/>
      <c r="AKN80" s="34"/>
      <c r="AKO80" s="34"/>
      <c r="AKP80" s="34"/>
      <c r="AKQ80" s="34"/>
      <c r="AKR80" s="34"/>
      <c r="AKS80" s="34"/>
      <c r="AKT80" s="34"/>
      <c r="AKU80" s="34"/>
      <c r="AKV80" s="34"/>
      <c r="AKW80" s="34"/>
      <c r="AKX80" s="34"/>
      <c r="AKY80" s="34"/>
      <c r="AKZ80" s="34"/>
      <c r="ALA80" s="34"/>
      <c r="ALB80" s="34"/>
      <c r="ALC80" s="34"/>
      <c r="ALD80" s="34"/>
      <c r="ALE80" s="34"/>
      <c r="ALF80" s="34"/>
      <c r="ALG80" s="34"/>
      <c r="ALH80" s="34"/>
      <c r="ALI80" s="34"/>
      <c r="ALJ80" s="34"/>
      <c r="ALK80" s="34"/>
      <c r="ALL80" s="34"/>
      <c r="ALM80" s="34"/>
      <c r="ALN80" s="34"/>
      <c r="ALO80" s="34"/>
      <c r="ALP80" s="34"/>
      <c r="ALQ80" s="34"/>
      <c r="ALR80" s="34"/>
      <c r="ALS80" s="34"/>
      <c r="ALT80" s="34"/>
      <c r="ALU80" s="34"/>
      <c r="ALV80" s="34"/>
      <c r="ALW80" s="34"/>
      <c r="ALX80" s="34"/>
      <c r="ALY80" s="34"/>
      <c r="ALZ80" s="34"/>
      <c r="AMA80" s="34"/>
      <c r="AMB80" s="34"/>
      <c r="AMC80" s="34"/>
      <c r="AMD80" s="34"/>
      <c r="AME80" s="34"/>
      <c r="AMF80" s="34"/>
      <c r="AMG80" s="34"/>
      <c r="AMH80" s="34"/>
      <c r="AMI80" s="34"/>
      <c r="AMJ80" s="34"/>
    </row>
    <row r="81" spans="1:1024" ht="12.75" customHeight="1">
      <c r="A81" s="42"/>
      <c r="B81" s="42"/>
      <c r="C81" s="42"/>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c r="BR81" s="34"/>
      <c r="BS81" s="34"/>
      <c r="BT81" s="34"/>
      <c r="BU81" s="34"/>
      <c r="BV81" s="34"/>
      <c r="BW81" s="34"/>
      <c r="BX81" s="34"/>
      <c r="BY81" s="34"/>
      <c r="BZ81" s="34"/>
      <c r="CA81" s="34"/>
      <c r="CB81" s="34"/>
      <c r="CC81" s="34"/>
      <c r="CD81" s="34"/>
      <c r="CE81" s="34"/>
      <c r="CF81" s="34"/>
      <c r="CG81" s="34"/>
      <c r="CH81" s="34"/>
      <c r="CI81" s="34"/>
      <c r="CJ81" s="34"/>
      <c r="CK81" s="34"/>
      <c r="CL81" s="34"/>
      <c r="CM81" s="34"/>
      <c r="CN81" s="34"/>
      <c r="CO81" s="34"/>
      <c r="CP81" s="34"/>
      <c r="CQ81" s="34"/>
      <c r="CR81" s="34"/>
      <c r="CS81" s="34"/>
      <c r="CT81" s="34"/>
      <c r="CU81" s="34"/>
      <c r="CV81" s="34"/>
      <c r="CW81" s="34"/>
      <c r="CX81" s="34"/>
      <c r="CY81" s="34"/>
      <c r="CZ81" s="34"/>
      <c r="DA81" s="34"/>
      <c r="DB81" s="34"/>
      <c r="DC81" s="34"/>
      <c r="DD81" s="34"/>
      <c r="DE81" s="34"/>
      <c r="DF81" s="34"/>
      <c r="DG81" s="34"/>
      <c r="DH81" s="34"/>
      <c r="DI81" s="34"/>
      <c r="DJ81" s="34"/>
      <c r="DK81" s="34"/>
      <c r="DL81" s="34"/>
      <c r="DM81" s="34"/>
      <c r="DN81" s="34"/>
      <c r="DO81" s="34"/>
      <c r="DP81" s="34"/>
      <c r="DQ81" s="34"/>
      <c r="DR81" s="34"/>
      <c r="DS81" s="34"/>
      <c r="DT81" s="34"/>
      <c r="DU81" s="34"/>
      <c r="DV81" s="34"/>
      <c r="DW81" s="34"/>
      <c r="DX81" s="34"/>
      <c r="DY81" s="34"/>
      <c r="DZ81" s="34"/>
      <c r="EA81" s="34"/>
      <c r="EB81" s="34"/>
      <c r="EC81" s="34"/>
      <c r="ED81" s="34"/>
      <c r="EE81" s="34"/>
      <c r="EF81" s="34"/>
      <c r="EG81" s="34"/>
      <c r="EH81" s="34"/>
      <c r="EI81" s="34"/>
      <c r="EJ81" s="34"/>
      <c r="EK81" s="34"/>
      <c r="EL81" s="34"/>
      <c r="EM81" s="34"/>
      <c r="EN81" s="34"/>
      <c r="EO81" s="34"/>
      <c r="EP81" s="34"/>
      <c r="EQ81" s="34"/>
      <c r="ER81" s="34"/>
      <c r="ES81" s="34"/>
      <c r="ET81" s="34"/>
      <c r="EU81" s="34"/>
      <c r="EV81" s="34"/>
      <c r="EW81" s="34"/>
      <c r="EX81" s="34"/>
      <c r="EY81" s="34"/>
      <c r="EZ81" s="34"/>
      <c r="FA81" s="34"/>
      <c r="FB81" s="34"/>
      <c r="FC81" s="34"/>
      <c r="FD81" s="34"/>
      <c r="FE81" s="34"/>
      <c r="FF81" s="34"/>
      <c r="FG81" s="34"/>
      <c r="FH81" s="34"/>
      <c r="FI81" s="34"/>
      <c r="FJ81" s="34"/>
      <c r="FK81" s="34"/>
      <c r="FL81" s="34"/>
      <c r="FM81" s="34"/>
      <c r="FN81" s="34"/>
      <c r="FO81" s="34"/>
      <c r="FP81" s="34"/>
      <c r="FQ81" s="34"/>
      <c r="FR81" s="34"/>
      <c r="FS81" s="34"/>
      <c r="FT81" s="34"/>
      <c r="FU81" s="34"/>
      <c r="FV81" s="34"/>
      <c r="FW81" s="34"/>
      <c r="FX81" s="34"/>
      <c r="FY81" s="34"/>
      <c r="FZ81" s="34"/>
      <c r="GA81" s="34"/>
      <c r="GB81" s="34"/>
      <c r="GC81" s="34"/>
      <c r="GD81" s="34"/>
      <c r="GE81" s="34"/>
      <c r="GF81" s="34"/>
      <c r="GG81" s="34"/>
      <c r="GH81" s="34"/>
      <c r="GI81" s="34"/>
      <c r="GJ81" s="34"/>
      <c r="GK81" s="34"/>
      <c r="GL81" s="34"/>
      <c r="GM81" s="34"/>
      <c r="GN81" s="34"/>
      <c r="GO81" s="34"/>
      <c r="GP81" s="34"/>
      <c r="GQ81" s="34"/>
      <c r="GR81" s="34"/>
      <c r="GS81" s="34"/>
      <c r="GT81" s="34"/>
      <c r="GU81" s="34"/>
      <c r="GV81" s="34"/>
      <c r="GW81" s="34"/>
      <c r="GX81" s="34"/>
      <c r="GY81" s="34"/>
      <c r="GZ81" s="34"/>
      <c r="HA81" s="34"/>
      <c r="HB81" s="34"/>
      <c r="HC81" s="34"/>
      <c r="HD81" s="34"/>
      <c r="HE81" s="34"/>
      <c r="HF81" s="34"/>
      <c r="HG81" s="34"/>
      <c r="HH81" s="34"/>
      <c r="HI81" s="34"/>
      <c r="HJ81" s="34"/>
      <c r="HK81" s="34"/>
      <c r="HL81" s="34"/>
      <c r="HM81" s="34"/>
      <c r="HN81" s="34"/>
      <c r="HO81" s="34"/>
      <c r="HP81" s="34"/>
      <c r="HQ81" s="34"/>
      <c r="HR81" s="34"/>
      <c r="HS81" s="34"/>
      <c r="HT81" s="34"/>
      <c r="HU81" s="34"/>
      <c r="HV81" s="34"/>
      <c r="HW81" s="34"/>
      <c r="HX81" s="34"/>
      <c r="HY81" s="34"/>
      <c r="HZ81" s="34"/>
      <c r="IA81" s="34"/>
      <c r="IB81" s="34"/>
      <c r="IC81" s="34"/>
      <c r="ID81" s="34"/>
      <c r="IE81" s="34"/>
      <c r="IF81" s="34"/>
      <c r="IG81" s="34"/>
      <c r="IH81" s="34"/>
      <c r="II81" s="34"/>
      <c r="IJ81" s="34"/>
      <c r="IK81" s="34"/>
      <c r="IL81" s="34"/>
      <c r="IM81" s="34"/>
      <c r="IN81" s="34"/>
      <c r="IO81" s="34"/>
      <c r="IP81" s="34"/>
      <c r="IQ81" s="34"/>
      <c r="IR81" s="34"/>
      <c r="IS81" s="34"/>
      <c r="IT81" s="34"/>
      <c r="IU81" s="34"/>
      <c r="IV81" s="34"/>
      <c r="IW81" s="34"/>
      <c r="IX81" s="34"/>
      <c r="IY81" s="34"/>
      <c r="IZ81" s="34"/>
      <c r="JA81" s="34"/>
      <c r="JB81" s="34"/>
      <c r="JC81" s="34"/>
      <c r="JD81" s="34"/>
      <c r="JE81" s="34"/>
      <c r="JF81" s="34"/>
      <c r="JG81" s="34"/>
      <c r="JH81" s="34"/>
      <c r="JI81" s="34"/>
      <c r="JJ81" s="34"/>
      <c r="JK81" s="34"/>
      <c r="JL81" s="34"/>
      <c r="JM81" s="34"/>
      <c r="JN81" s="34"/>
      <c r="JO81" s="34"/>
      <c r="JP81" s="34"/>
      <c r="JQ81" s="34"/>
      <c r="JR81" s="34"/>
      <c r="JS81" s="34"/>
      <c r="JT81" s="34"/>
      <c r="JU81" s="34"/>
      <c r="JV81" s="34"/>
      <c r="JW81" s="34"/>
      <c r="JX81" s="34"/>
      <c r="JY81" s="34"/>
      <c r="JZ81" s="34"/>
      <c r="KA81" s="34"/>
      <c r="KB81" s="34"/>
      <c r="KC81" s="34"/>
      <c r="KD81" s="34"/>
      <c r="KE81" s="34"/>
      <c r="KF81" s="34"/>
      <c r="KG81" s="34"/>
      <c r="KH81" s="34"/>
      <c r="KI81" s="34"/>
      <c r="KJ81" s="34"/>
      <c r="KK81" s="34"/>
      <c r="KL81" s="34"/>
      <c r="KM81" s="34"/>
      <c r="KN81" s="34"/>
      <c r="KO81" s="34"/>
      <c r="KP81" s="34"/>
      <c r="KQ81" s="34"/>
      <c r="KR81" s="34"/>
      <c r="KS81" s="34"/>
      <c r="KT81" s="34"/>
      <c r="KU81" s="34"/>
      <c r="KV81" s="34"/>
      <c r="KW81" s="34"/>
      <c r="KX81" s="34"/>
      <c r="KY81" s="34"/>
      <c r="KZ81" s="34"/>
      <c r="LA81" s="34"/>
      <c r="LB81" s="34"/>
      <c r="LC81" s="34"/>
      <c r="LD81" s="34"/>
      <c r="LE81" s="34"/>
      <c r="LF81" s="34"/>
      <c r="LG81" s="34"/>
      <c r="LH81" s="34"/>
      <c r="LI81" s="34"/>
      <c r="LJ81" s="34"/>
      <c r="LK81" s="34"/>
      <c r="LL81" s="34"/>
      <c r="LM81" s="34"/>
      <c r="LN81" s="34"/>
      <c r="LO81" s="34"/>
      <c r="LP81" s="34"/>
      <c r="LQ81" s="34"/>
      <c r="LR81" s="34"/>
      <c r="LS81" s="34"/>
      <c r="LT81" s="34"/>
      <c r="LU81" s="34"/>
      <c r="LV81" s="34"/>
      <c r="LW81" s="34"/>
      <c r="LX81" s="34"/>
      <c r="LY81" s="34"/>
      <c r="LZ81" s="34"/>
      <c r="MA81" s="34"/>
      <c r="MB81" s="34"/>
      <c r="MC81" s="34"/>
      <c r="MD81" s="34"/>
      <c r="ME81" s="34"/>
      <c r="MF81" s="34"/>
      <c r="MG81" s="34"/>
      <c r="MH81" s="34"/>
      <c r="MI81" s="34"/>
      <c r="MJ81" s="34"/>
      <c r="MK81" s="34"/>
      <c r="ML81" s="34"/>
      <c r="MM81" s="34"/>
      <c r="MN81" s="34"/>
      <c r="MO81" s="34"/>
      <c r="MP81" s="34"/>
      <c r="MQ81" s="34"/>
      <c r="MR81" s="34"/>
      <c r="MS81" s="34"/>
      <c r="MT81" s="34"/>
      <c r="MU81" s="34"/>
      <c r="MV81" s="34"/>
      <c r="MW81" s="34"/>
      <c r="MX81" s="34"/>
      <c r="MY81" s="34"/>
      <c r="MZ81" s="34"/>
      <c r="NA81" s="34"/>
      <c r="NB81" s="34"/>
      <c r="NC81" s="34"/>
      <c r="ND81" s="34"/>
      <c r="NE81" s="34"/>
      <c r="NF81" s="34"/>
      <c r="NG81" s="34"/>
      <c r="NH81" s="34"/>
      <c r="NI81" s="34"/>
      <c r="NJ81" s="34"/>
      <c r="NK81" s="34"/>
      <c r="NL81" s="34"/>
      <c r="NM81" s="34"/>
      <c r="NN81" s="34"/>
      <c r="NO81" s="34"/>
      <c r="NP81" s="34"/>
      <c r="NQ81" s="34"/>
      <c r="NR81" s="34"/>
      <c r="NS81" s="34"/>
      <c r="NT81" s="34"/>
      <c r="NU81" s="34"/>
      <c r="NV81" s="34"/>
      <c r="NW81" s="34"/>
      <c r="NX81" s="34"/>
      <c r="NY81" s="34"/>
      <c r="NZ81" s="34"/>
      <c r="OA81" s="34"/>
      <c r="OB81" s="34"/>
      <c r="OC81" s="34"/>
      <c r="OD81" s="34"/>
      <c r="OE81" s="34"/>
      <c r="OF81" s="34"/>
      <c r="OG81" s="34"/>
      <c r="OH81" s="34"/>
      <c r="OI81" s="34"/>
      <c r="OJ81" s="34"/>
      <c r="OK81" s="34"/>
      <c r="OL81" s="34"/>
      <c r="OM81" s="34"/>
      <c r="ON81" s="34"/>
      <c r="OO81" s="34"/>
      <c r="OP81" s="34"/>
      <c r="OQ81" s="34"/>
      <c r="OR81" s="34"/>
      <c r="OS81" s="34"/>
      <c r="OT81" s="34"/>
      <c r="OU81" s="34"/>
      <c r="OV81" s="34"/>
      <c r="OW81" s="34"/>
      <c r="OX81" s="34"/>
      <c r="OY81" s="34"/>
      <c r="OZ81" s="34"/>
      <c r="PA81" s="34"/>
      <c r="PB81" s="34"/>
      <c r="PC81" s="34"/>
      <c r="PD81" s="34"/>
      <c r="PE81" s="34"/>
      <c r="PF81" s="34"/>
      <c r="PG81" s="34"/>
      <c r="PH81" s="34"/>
      <c r="PI81" s="34"/>
      <c r="PJ81" s="34"/>
      <c r="PK81" s="34"/>
      <c r="PL81" s="34"/>
      <c r="PM81" s="34"/>
      <c r="PN81" s="34"/>
      <c r="PO81" s="34"/>
      <c r="PP81" s="34"/>
      <c r="PQ81" s="34"/>
      <c r="PR81" s="34"/>
      <c r="PS81" s="34"/>
      <c r="PT81" s="34"/>
      <c r="PU81" s="34"/>
      <c r="PV81" s="34"/>
      <c r="PW81" s="34"/>
      <c r="PX81" s="34"/>
      <c r="PY81" s="34"/>
      <c r="PZ81" s="34"/>
      <c r="QA81" s="34"/>
      <c r="QB81" s="34"/>
      <c r="QC81" s="34"/>
      <c r="QD81" s="34"/>
      <c r="QE81" s="34"/>
      <c r="QF81" s="34"/>
      <c r="QG81" s="34"/>
      <c r="QH81" s="34"/>
      <c r="QI81" s="34"/>
      <c r="QJ81" s="34"/>
      <c r="QK81" s="34"/>
      <c r="QL81" s="34"/>
      <c r="QM81" s="34"/>
      <c r="QN81" s="34"/>
      <c r="QO81" s="34"/>
      <c r="QP81" s="34"/>
      <c r="QQ81" s="34"/>
      <c r="QR81" s="34"/>
      <c r="QS81" s="34"/>
      <c r="QT81" s="34"/>
      <c r="QU81" s="34"/>
      <c r="QV81" s="34"/>
      <c r="QW81" s="34"/>
      <c r="QX81" s="34"/>
      <c r="QY81" s="34"/>
      <c r="QZ81" s="34"/>
      <c r="RA81" s="34"/>
      <c r="RB81" s="34"/>
      <c r="RC81" s="34"/>
      <c r="RD81" s="34"/>
      <c r="RE81" s="34"/>
      <c r="RF81" s="34"/>
      <c r="RG81" s="34"/>
      <c r="RH81" s="34"/>
      <c r="RI81" s="34"/>
      <c r="RJ81" s="34"/>
      <c r="RK81" s="34"/>
      <c r="RL81" s="34"/>
      <c r="RM81" s="34"/>
      <c r="RN81" s="34"/>
      <c r="RO81" s="34"/>
      <c r="RP81" s="34"/>
      <c r="RQ81" s="34"/>
      <c r="RR81" s="34"/>
      <c r="RS81" s="34"/>
      <c r="RT81" s="34"/>
      <c r="RU81" s="34"/>
      <c r="RV81" s="34"/>
      <c r="RW81" s="34"/>
      <c r="RX81" s="34"/>
      <c r="RY81" s="34"/>
      <c r="RZ81" s="34"/>
      <c r="SA81" s="34"/>
      <c r="SB81" s="34"/>
      <c r="SC81" s="34"/>
      <c r="SD81" s="34"/>
      <c r="SE81" s="34"/>
      <c r="SF81" s="34"/>
      <c r="SG81" s="34"/>
      <c r="SH81" s="34"/>
      <c r="SI81" s="34"/>
      <c r="SJ81" s="34"/>
      <c r="SK81" s="34"/>
      <c r="SL81" s="34"/>
      <c r="SM81" s="34"/>
      <c r="SN81" s="34"/>
      <c r="SO81" s="34"/>
      <c r="SP81" s="34"/>
      <c r="SQ81" s="34"/>
      <c r="SR81" s="34"/>
      <c r="SS81" s="34"/>
      <c r="ST81" s="34"/>
      <c r="SU81" s="34"/>
      <c r="SV81" s="34"/>
      <c r="SW81" s="34"/>
      <c r="SX81" s="34"/>
      <c r="SY81" s="34"/>
      <c r="SZ81" s="34"/>
      <c r="TA81" s="34"/>
      <c r="TB81" s="34"/>
      <c r="TC81" s="34"/>
      <c r="TD81" s="34"/>
      <c r="TE81" s="34"/>
      <c r="TF81" s="34"/>
      <c r="TG81" s="34"/>
      <c r="TH81" s="34"/>
      <c r="TI81" s="34"/>
      <c r="TJ81" s="34"/>
      <c r="TK81" s="34"/>
      <c r="TL81" s="34"/>
      <c r="TM81" s="34"/>
      <c r="TN81" s="34"/>
      <c r="TO81" s="34"/>
      <c r="TP81" s="34"/>
      <c r="TQ81" s="34"/>
      <c r="TR81" s="34"/>
      <c r="TS81" s="34"/>
      <c r="TT81" s="34"/>
      <c r="TU81" s="34"/>
      <c r="TV81" s="34"/>
      <c r="TW81" s="34"/>
      <c r="TX81" s="34"/>
      <c r="TY81" s="34"/>
      <c r="TZ81" s="34"/>
      <c r="UA81" s="34"/>
      <c r="UB81" s="34"/>
      <c r="UC81" s="34"/>
      <c r="UD81" s="34"/>
      <c r="UE81" s="34"/>
      <c r="UF81" s="34"/>
      <c r="UG81" s="34"/>
      <c r="UH81" s="34"/>
      <c r="UI81" s="34"/>
      <c r="UJ81" s="34"/>
      <c r="UK81" s="34"/>
      <c r="UL81" s="34"/>
      <c r="UM81" s="34"/>
      <c r="UN81" s="34"/>
      <c r="UO81" s="34"/>
      <c r="UP81" s="34"/>
      <c r="UQ81" s="34"/>
      <c r="UR81" s="34"/>
      <c r="US81" s="34"/>
      <c r="UT81" s="34"/>
      <c r="UU81" s="34"/>
      <c r="UV81" s="34"/>
      <c r="UW81" s="34"/>
      <c r="UX81" s="34"/>
      <c r="UY81" s="34"/>
      <c r="UZ81" s="34"/>
      <c r="VA81" s="34"/>
      <c r="VB81" s="34"/>
      <c r="VC81" s="34"/>
      <c r="VD81" s="34"/>
      <c r="VE81" s="34"/>
      <c r="VF81" s="34"/>
      <c r="VG81" s="34"/>
      <c r="VH81" s="34"/>
      <c r="VI81" s="34"/>
      <c r="VJ81" s="34"/>
      <c r="VK81" s="34"/>
      <c r="VL81" s="34"/>
      <c r="VM81" s="34"/>
      <c r="VN81" s="34"/>
      <c r="VO81" s="34"/>
      <c r="VP81" s="34"/>
      <c r="VQ81" s="34"/>
      <c r="VR81" s="34"/>
      <c r="VS81" s="34"/>
      <c r="VT81" s="34"/>
      <c r="VU81" s="34"/>
      <c r="VV81" s="34"/>
      <c r="VW81" s="34"/>
      <c r="VX81" s="34"/>
      <c r="VY81" s="34"/>
      <c r="VZ81" s="34"/>
      <c r="WA81" s="34"/>
      <c r="WB81" s="34"/>
      <c r="WC81" s="34"/>
      <c r="WD81" s="34"/>
      <c r="WE81" s="34"/>
      <c r="WF81" s="34"/>
      <c r="WG81" s="34"/>
      <c r="WH81" s="34"/>
      <c r="WI81" s="34"/>
      <c r="WJ81" s="34"/>
      <c r="WK81" s="34"/>
      <c r="WL81" s="34"/>
      <c r="WM81" s="34"/>
      <c r="WN81" s="34"/>
      <c r="WO81" s="34"/>
      <c r="WP81" s="34"/>
      <c r="WQ81" s="34"/>
      <c r="WR81" s="34"/>
      <c r="WS81" s="34"/>
      <c r="WT81" s="34"/>
      <c r="WU81" s="34"/>
      <c r="WV81" s="34"/>
      <c r="WW81" s="34"/>
      <c r="WX81" s="34"/>
      <c r="WY81" s="34"/>
      <c r="WZ81" s="34"/>
      <c r="XA81" s="34"/>
      <c r="XB81" s="34"/>
      <c r="XC81" s="34"/>
      <c r="XD81" s="34"/>
      <c r="XE81" s="34"/>
      <c r="XF81" s="34"/>
      <c r="XG81" s="34"/>
      <c r="XH81" s="34"/>
      <c r="XI81" s="34"/>
      <c r="XJ81" s="34"/>
      <c r="XK81" s="34"/>
      <c r="XL81" s="34"/>
      <c r="XM81" s="34"/>
      <c r="XN81" s="34"/>
      <c r="XO81" s="34"/>
      <c r="XP81" s="34"/>
      <c r="XQ81" s="34"/>
      <c r="XR81" s="34"/>
      <c r="XS81" s="34"/>
      <c r="XT81" s="34"/>
      <c r="XU81" s="34"/>
      <c r="XV81" s="34"/>
      <c r="XW81" s="34"/>
      <c r="XX81" s="34"/>
      <c r="XY81" s="34"/>
      <c r="XZ81" s="34"/>
      <c r="YA81" s="34"/>
      <c r="YB81" s="34"/>
      <c r="YC81" s="34"/>
      <c r="YD81" s="34"/>
      <c r="YE81" s="34"/>
      <c r="YF81" s="34"/>
      <c r="YG81" s="34"/>
      <c r="YH81" s="34"/>
      <c r="YI81" s="34"/>
      <c r="YJ81" s="34"/>
      <c r="YK81" s="34"/>
      <c r="YL81" s="34"/>
      <c r="YM81" s="34"/>
      <c r="YN81" s="34"/>
      <c r="YO81" s="34"/>
      <c r="YP81" s="34"/>
      <c r="YQ81" s="34"/>
      <c r="YR81" s="34"/>
      <c r="YS81" s="34"/>
      <c r="YT81" s="34"/>
      <c r="YU81" s="34"/>
      <c r="YV81" s="34"/>
      <c r="YW81" s="34"/>
      <c r="YX81" s="34"/>
      <c r="YY81" s="34"/>
      <c r="YZ81" s="34"/>
      <c r="ZA81" s="34"/>
      <c r="ZB81" s="34"/>
      <c r="ZC81" s="34"/>
      <c r="ZD81" s="34"/>
      <c r="ZE81" s="34"/>
      <c r="ZF81" s="34"/>
      <c r="ZG81" s="34"/>
      <c r="ZH81" s="34"/>
      <c r="ZI81" s="34"/>
      <c r="ZJ81" s="34"/>
      <c r="ZK81" s="34"/>
      <c r="ZL81" s="34"/>
      <c r="ZM81" s="34"/>
      <c r="ZN81" s="34"/>
      <c r="ZO81" s="34"/>
      <c r="ZP81" s="34"/>
      <c r="ZQ81" s="34"/>
      <c r="ZR81" s="34"/>
      <c r="ZS81" s="34"/>
      <c r="ZT81" s="34"/>
      <c r="ZU81" s="34"/>
      <c r="ZV81" s="34"/>
      <c r="ZW81" s="34"/>
      <c r="ZX81" s="34"/>
      <c r="ZY81" s="34"/>
      <c r="ZZ81" s="34"/>
      <c r="AAA81" s="34"/>
      <c r="AAB81" s="34"/>
      <c r="AAC81" s="34"/>
      <c r="AAD81" s="34"/>
      <c r="AAE81" s="34"/>
      <c r="AAF81" s="34"/>
      <c r="AAG81" s="34"/>
      <c r="AAH81" s="34"/>
      <c r="AAI81" s="34"/>
      <c r="AAJ81" s="34"/>
      <c r="AAK81" s="34"/>
      <c r="AAL81" s="34"/>
      <c r="AAM81" s="34"/>
      <c r="AAN81" s="34"/>
      <c r="AAO81" s="34"/>
      <c r="AAP81" s="34"/>
      <c r="AAQ81" s="34"/>
      <c r="AAR81" s="34"/>
      <c r="AAS81" s="34"/>
      <c r="AAT81" s="34"/>
      <c r="AAU81" s="34"/>
      <c r="AAV81" s="34"/>
      <c r="AAW81" s="34"/>
      <c r="AAX81" s="34"/>
      <c r="AAY81" s="34"/>
      <c r="AAZ81" s="34"/>
      <c r="ABA81" s="34"/>
      <c r="ABB81" s="34"/>
      <c r="ABC81" s="34"/>
      <c r="ABD81" s="34"/>
      <c r="ABE81" s="34"/>
      <c r="ABF81" s="34"/>
      <c r="ABG81" s="34"/>
      <c r="ABH81" s="34"/>
      <c r="ABI81" s="34"/>
      <c r="ABJ81" s="34"/>
      <c r="ABK81" s="34"/>
      <c r="ABL81" s="34"/>
      <c r="ABM81" s="34"/>
      <c r="ABN81" s="34"/>
      <c r="ABO81" s="34"/>
      <c r="ABP81" s="34"/>
      <c r="ABQ81" s="34"/>
      <c r="ABR81" s="34"/>
      <c r="ABS81" s="34"/>
      <c r="ABT81" s="34"/>
      <c r="ABU81" s="34"/>
      <c r="ABV81" s="34"/>
      <c r="ABW81" s="34"/>
      <c r="ABX81" s="34"/>
      <c r="ABY81" s="34"/>
      <c r="ABZ81" s="34"/>
      <c r="ACA81" s="34"/>
      <c r="ACB81" s="34"/>
      <c r="ACC81" s="34"/>
      <c r="ACD81" s="34"/>
      <c r="ACE81" s="34"/>
      <c r="ACF81" s="34"/>
      <c r="ACG81" s="34"/>
      <c r="ACH81" s="34"/>
      <c r="ACI81" s="34"/>
      <c r="ACJ81" s="34"/>
      <c r="ACK81" s="34"/>
      <c r="ACL81" s="34"/>
      <c r="ACM81" s="34"/>
      <c r="ACN81" s="34"/>
      <c r="ACO81" s="34"/>
      <c r="ACP81" s="34"/>
      <c r="ACQ81" s="34"/>
      <c r="ACR81" s="34"/>
      <c r="ACS81" s="34"/>
      <c r="ACT81" s="34"/>
      <c r="ACU81" s="34"/>
      <c r="ACV81" s="34"/>
      <c r="ACW81" s="34"/>
      <c r="ACX81" s="34"/>
      <c r="ACY81" s="34"/>
      <c r="ACZ81" s="34"/>
      <c r="ADA81" s="34"/>
      <c r="ADB81" s="34"/>
      <c r="ADC81" s="34"/>
      <c r="ADD81" s="34"/>
      <c r="ADE81" s="34"/>
      <c r="ADF81" s="34"/>
      <c r="ADG81" s="34"/>
      <c r="ADH81" s="34"/>
      <c r="ADI81" s="34"/>
      <c r="ADJ81" s="34"/>
      <c r="ADK81" s="34"/>
      <c r="ADL81" s="34"/>
      <c r="ADM81" s="34"/>
      <c r="ADN81" s="34"/>
      <c r="ADO81" s="34"/>
      <c r="ADP81" s="34"/>
      <c r="ADQ81" s="34"/>
      <c r="ADR81" s="34"/>
      <c r="ADS81" s="34"/>
      <c r="ADT81" s="34"/>
      <c r="ADU81" s="34"/>
      <c r="ADV81" s="34"/>
      <c r="ADW81" s="34"/>
      <c r="ADX81" s="34"/>
      <c r="ADY81" s="34"/>
      <c r="ADZ81" s="34"/>
      <c r="AEA81" s="34"/>
      <c r="AEB81" s="34"/>
      <c r="AEC81" s="34"/>
      <c r="AED81" s="34"/>
      <c r="AEE81" s="34"/>
      <c r="AEF81" s="34"/>
      <c r="AEG81" s="34"/>
      <c r="AEH81" s="34"/>
      <c r="AEI81" s="34"/>
      <c r="AEJ81" s="34"/>
      <c r="AEK81" s="34"/>
      <c r="AEL81" s="34"/>
      <c r="AEM81" s="34"/>
      <c r="AEN81" s="34"/>
      <c r="AEO81" s="34"/>
      <c r="AEP81" s="34"/>
      <c r="AEQ81" s="34"/>
      <c r="AER81" s="34"/>
      <c r="AES81" s="34"/>
      <c r="AET81" s="34"/>
      <c r="AEU81" s="34"/>
      <c r="AEV81" s="34"/>
      <c r="AEW81" s="34"/>
      <c r="AEX81" s="34"/>
      <c r="AEY81" s="34"/>
      <c r="AEZ81" s="34"/>
      <c r="AFA81" s="34"/>
      <c r="AFB81" s="34"/>
      <c r="AFC81" s="34"/>
      <c r="AFD81" s="34"/>
      <c r="AFE81" s="34"/>
      <c r="AFF81" s="34"/>
      <c r="AFG81" s="34"/>
      <c r="AFH81" s="34"/>
      <c r="AFI81" s="34"/>
      <c r="AFJ81" s="34"/>
      <c r="AFK81" s="34"/>
      <c r="AFL81" s="34"/>
      <c r="AFM81" s="34"/>
      <c r="AFN81" s="34"/>
      <c r="AFO81" s="34"/>
      <c r="AFP81" s="34"/>
      <c r="AFQ81" s="34"/>
      <c r="AFR81" s="34"/>
      <c r="AFS81" s="34"/>
      <c r="AFT81" s="34"/>
      <c r="AFU81" s="34"/>
      <c r="AFV81" s="34"/>
      <c r="AFW81" s="34"/>
      <c r="AFX81" s="34"/>
      <c r="AFY81" s="34"/>
      <c r="AFZ81" s="34"/>
      <c r="AGA81" s="34"/>
      <c r="AGB81" s="34"/>
      <c r="AGC81" s="34"/>
      <c r="AGD81" s="34"/>
      <c r="AGE81" s="34"/>
      <c r="AGF81" s="34"/>
      <c r="AGG81" s="34"/>
      <c r="AGH81" s="34"/>
      <c r="AGI81" s="34"/>
      <c r="AGJ81" s="34"/>
      <c r="AGK81" s="34"/>
      <c r="AGL81" s="34"/>
      <c r="AGM81" s="34"/>
      <c r="AGN81" s="34"/>
      <c r="AGO81" s="34"/>
      <c r="AGP81" s="34"/>
      <c r="AGQ81" s="34"/>
      <c r="AGR81" s="34"/>
      <c r="AGS81" s="34"/>
      <c r="AGT81" s="34"/>
      <c r="AGU81" s="34"/>
      <c r="AGV81" s="34"/>
      <c r="AGW81" s="34"/>
      <c r="AGX81" s="34"/>
      <c r="AGY81" s="34"/>
      <c r="AGZ81" s="34"/>
      <c r="AHA81" s="34"/>
      <c r="AHB81" s="34"/>
      <c r="AHC81" s="34"/>
      <c r="AHD81" s="34"/>
      <c r="AHE81" s="34"/>
      <c r="AHF81" s="34"/>
      <c r="AHG81" s="34"/>
      <c r="AHH81" s="34"/>
      <c r="AHI81" s="34"/>
      <c r="AHJ81" s="34"/>
      <c r="AHK81" s="34"/>
      <c r="AHL81" s="34"/>
      <c r="AHM81" s="34"/>
      <c r="AHN81" s="34"/>
      <c r="AHO81" s="34"/>
      <c r="AHP81" s="34"/>
      <c r="AHQ81" s="34"/>
      <c r="AHR81" s="34"/>
      <c r="AHS81" s="34"/>
      <c r="AHT81" s="34"/>
      <c r="AHU81" s="34"/>
      <c r="AHV81" s="34"/>
      <c r="AHW81" s="34"/>
      <c r="AHX81" s="34"/>
      <c r="AHY81" s="34"/>
      <c r="AHZ81" s="34"/>
      <c r="AIA81" s="34"/>
      <c r="AIB81" s="34"/>
      <c r="AIC81" s="34"/>
      <c r="AID81" s="34"/>
      <c r="AIE81" s="34"/>
      <c r="AIF81" s="34"/>
      <c r="AIG81" s="34"/>
      <c r="AIH81" s="34"/>
      <c r="AII81" s="34"/>
      <c r="AIJ81" s="34"/>
      <c r="AIK81" s="34"/>
      <c r="AIL81" s="34"/>
      <c r="AIM81" s="34"/>
      <c r="AIN81" s="34"/>
      <c r="AIO81" s="34"/>
      <c r="AIP81" s="34"/>
      <c r="AIQ81" s="34"/>
      <c r="AIR81" s="34"/>
      <c r="AIS81" s="34"/>
      <c r="AIT81" s="34"/>
      <c r="AIU81" s="34"/>
      <c r="AIV81" s="34"/>
      <c r="AIW81" s="34"/>
      <c r="AIX81" s="34"/>
      <c r="AIY81" s="34"/>
      <c r="AIZ81" s="34"/>
      <c r="AJA81" s="34"/>
      <c r="AJB81" s="34"/>
      <c r="AJC81" s="34"/>
      <c r="AJD81" s="34"/>
      <c r="AJE81" s="34"/>
      <c r="AJF81" s="34"/>
      <c r="AJG81" s="34"/>
      <c r="AJH81" s="34"/>
      <c r="AJI81" s="34"/>
      <c r="AJJ81" s="34"/>
      <c r="AJK81" s="34"/>
      <c r="AJL81" s="34"/>
      <c r="AJM81" s="34"/>
      <c r="AJN81" s="34"/>
      <c r="AJO81" s="34"/>
      <c r="AJP81" s="34"/>
      <c r="AJQ81" s="34"/>
      <c r="AJR81" s="34"/>
      <c r="AJS81" s="34"/>
      <c r="AJT81" s="34"/>
      <c r="AJU81" s="34"/>
      <c r="AJV81" s="34"/>
      <c r="AJW81" s="34"/>
      <c r="AJX81" s="34"/>
      <c r="AJY81" s="34"/>
      <c r="AJZ81" s="34"/>
      <c r="AKA81" s="34"/>
      <c r="AKB81" s="34"/>
      <c r="AKC81" s="34"/>
      <c r="AKD81" s="34"/>
      <c r="AKE81" s="34"/>
      <c r="AKF81" s="34"/>
      <c r="AKG81" s="34"/>
      <c r="AKH81" s="34"/>
      <c r="AKI81" s="34"/>
      <c r="AKJ81" s="34"/>
      <c r="AKK81" s="34"/>
      <c r="AKL81" s="34"/>
      <c r="AKM81" s="34"/>
      <c r="AKN81" s="34"/>
      <c r="AKO81" s="34"/>
      <c r="AKP81" s="34"/>
      <c r="AKQ81" s="34"/>
      <c r="AKR81" s="34"/>
      <c r="AKS81" s="34"/>
      <c r="AKT81" s="34"/>
      <c r="AKU81" s="34"/>
      <c r="AKV81" s="34"/>
      <c r="AKW81" s="34"/>
      <c r="AKX81" s="34"/>
      <c r="AKY81" s="34"/>
      <c r="AKZ81" s="34"/>
      <c r="ALA81" s="34"/>
      <c r="ALB81" s="34"/>
      <c r="ALC81" s="34"/>
      <c r="ALD81" s="34"/>
      <c r="ALE81" s="34"/>
      <c r="ALF81" s="34"/>
      <c r="ALG81" s="34"/>
      <c r="ALH81" s="34"/>
      <c r="ALI81" s="34"/>
      <c r="ALJ81" s="34"/>
      <c r="ALK81" s="34"/>
      <c r="ALL81" s="34"/>
      <c r="ALM81" s="34"/>
      <c r="ALN81" s="34"/>
      <c r="ALO81" s="34"/>
      <c r="ALP81" s="34"/>
      <c r="ALQ81" s="34"/>
      <c r="ALR81" s="34"/>
      <c r="ALS81" s="34"/>
      <c r="ALT81" s="34"/>
      <c r="ALU81" s="34"/>
      <c r="ALV81" s="34"/>
      <c r="ALW81" s="34"/>
      <c r="ALX81" s="34"/>
      <c r="ALY81" s="34"/>
      <c r="ALZ81" s="34"/>
      <c r="AMA81" s="34"/>
      <c r="AMB81" s="34"/>
      <c r="AMC81" s="34"/>
      <c r="AMD81" s="34"/>
      <c r="AME81" s="34"/>
      <c r="AMF81" s="34"/>
      <c r="AMG81" s="34"/>
      <c r="AMH81" s="34"/>
      <c r="AMI81" s="34"/>
      <c r="AMJ81" s="34"/>
    </row>
    <row r="82" spans="1:1024" ht="17.25" customHeight="1">
      <c r="A82" s="41" t="s">
        <v>79</v>
      </c>
      <c r="B82" s="20"/>
      <c r="C82" s="20"/>
      <c r="D82" s="20"/>
      <c r="E82" s="20"/>
      <c r="F82" s="33"/>
      <c r="G82" s="33"/>
      <c r="H82" s="33"/>
      <c r="I82" s="33"/>
      <c r="J82" s="33"/>
      <c r="K82" s="33"/>
      <c r="L82" s="33"/>
      <c r="M82" s="33"/>
      <c r="N82" s="33"/>
      <c r="O82" s="33"/>
      <c r="P82" s="33"/>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c r="CA82" s="34"/>
      <c r="CB82" s="34"/>
      <c r="CC82" s="34"/>
      <c r="CD82" s="34"/>
      <c r="CE82" s="34"/>
      <c r="CF82" s="34"/>
      <c r="CG82" s="34"/>
      <c r="CH82" s="34"/>
      <c r="CI82" s="34"/>
      <c r="CJ82" s="34"/>
      <c r="CK82" s="34"/>
      <c r="CL82" s="34"/>
      <c r="CM82" s="34"/>
      <c r="CN82" s="34"/>
      <c r="CO82" s="34"/>
      <c r="CP82" s="34"/>
      <c r="CQ82" s="34"/>
      <c r="CR82" s="34"/>
      <c r="CS82" s="34"/>
      <c r="CT82" s="34"/>
      <c r="CU82" s="34"/>
      <c r="CV82" s="34"/>
      <c r="CW82" s="34"/>
      <c r="CX82" s="34"/>
      <c r="CY82" s="34"/>
      <c r="CZ82" s="34"/>
      <c r="DA82" s="34"/>
      <c r="DB82" s="34"/>
      <c r="DC82" s="34"/>
      <c r="DD82" s="34"/>
      <c r="DE82" s="34"/>
      <c r="DF82" s="34"/>
      <c r="DG82" s="34"/>
      <c r="DH82" s="34"/>
      <c r="DI82" s="34"/>
      <c r="DJ82" s="34"/>
      <c r="DK82" s="34"/>
      <c r="DL82" s="34"/>
      <c r="DM82" s="34"/>
      <c r="DN82" s="34"/>
      <c r="DO82" s="34"/>
      <c r="DP82" s="34"/>
      <c r="DQ82" s="34"/>
      <c r="DR82" s="34"/>
      <c r="DS82" s="34"/>
      <c r="DT82" s="34"/>
      <c r="DU82" s="34"/>
      <c r="DV82" s="34"/>
      <c r="DW82" s="34"/>
      <c r="DX82" s="34"/>
      <c r="DY82" s="34"/>
      <c r="DZ82" s="34"/>
      <c r="EA82" s="34"/>
      <c r="EB82" s="34"/>
      <c r="EC82" s="34"/>
      <c r="ED82" s="34"/>
      <c r="EE82" s="34"/>
      <c r="EF82" s="34"/>
      <c r="EG82" s="34"/>
      <c r="EH82" s="34"/>
      <c r="EI82" s="34"/>
      <c r="EJ82" s="34"/>
      <c r="EK82" s="34"/>
      <c r="EL82" s="34"/>
      <c r="EM82" s="34"/>
      <c r="EN82" s="34"/>
      <c r="EO82" s="34"/>
      <c r="EP82" s="34"/>
      <c r="EQ82" s="34"/>
      <c r="ER82" s="34"/>
      <c r="ES82" s="34"/>
      <c r="ET82" s="34"/>
      <c r="EU82" s="34"/>
      <c r="EV82" s="34"/>
      <c r="EW82" s="34"/>
      <c r="EX82" s="34"/>
      <c r="EY82" s="34"/>
      <c r="EZ82" s="34"/>
      <c r="FA82" s="34"/>
      <c r="FB82" s="34"/>
      <c r="FC82" s="34"/>
      <c r="FD82" s="34"/>
      <c r="FE82" s="34"/>
      <c r="FF82" s="34"/>
      <c r="FG82" s="34"/>
      <c r="FH82" s="34"/>
      <c r="FI82" s="34"/>
      <c r="FJ82" s="34"/>
      <c r="FK82" s="34"/>
      <c r="FL82" s="34"/>
      <c r="FM82" s="34"/>
      <c r="FN82" s="34"/>
      <c r="FO82" s="34"/>
      <c r="FP82" s="34"/>
      <c r="FQ82" s="34"/>
      <c r="FR82" s="34"/>
      <c r="FS82" s="34"/>
      <c r="FT82" s="34"/>
      <c r="FU82" s="34"/>
      <c r="FV82" s="34"/>
      <c r="FW82" s="34"/>
      <c r="FX82" s="34"/>
      <c r="FY82" s="34"/>
      <c r="FZ82" s="34"/>
      <c r="GA82" s="34"/>
      <c r="GB82" s="34"/>
      <c r="GC82" s="34"/>
      <c r="GD82" s="34"/>
      <c r="GE82" s="34"/>
      <c r="GF82" s="34"/>
      <c r="GG82" s="34"/>
      <c r="GH82" s="34"/>
      <c r="GI82" s="34"/>
      <c r="GJ82" s="34"/>
      <c r="GK82" s="34"/>
      <c r="GL82" s="34"/>
      <c r="GM82" s="34"/>
      <c r="GN82" s="34"/>
      <c r="GO82" s="34"/>
      <c r="GP82" s="34"/>
      <c r="GQ82" s="34"/>
      <c r="GR82" s="34"/>
      <c r="GS82" s="34"/>
      <c r="GT82" s="34"/>
      <c r="GU82" s="34"/>
      <c r="GV82" s="34"/>
      <c r="GW82" s="34"/>
      <c r="GX82" s="34"/>
      <c r="GY82" s="34"/>
      <c r="GZ82" s="34"/>
      <c r="HA82" s="34"/>
      <c r="HB82" s="34"/>
      <c r="HC82" s="34"/>
      <c r="HD82" s="34"/>
      <c r="HE82" s="34"/>
      <c r="HF82" s="34"/>
      <c r="HG82" s="34"/>
      <c r="HH82" s="34"/>
      <c r="HI82" s="34"/>
      <c r="HJ82" s="34"/>
      <c r="HK82" s="34"/>
      <c r="HL82" s="34"/>
      <c r="HM82" s="34"/>
      <c r="HN82" s="34"/>
      <c r="HO82" s="34"/>
      <c r="HP82" s="34"/>
      <c r="HQ82" s="34"/>
      <c r="HR82" s="34"/>
      <c r="HS82" s="34"/>
      <c r="HT82" s="34"/>
      <c r="HU82" s="34"/>
      <c r="HV82" s="34"/>
      <c r="HW82" s="34"/>
      <c r="HX82" s="34"/>
      <c r="HY82" s="34"/>
      <c r="HZ82" s="34"/>
      <c r="IA82" s="34"/>
      <c r="IB82" s="34"/>
      <c r="IC82" s="34"/>
      <c r="ID82" s="34"/>
      <c r="IE82" s="34"/>
      <c r="IF82" s="34"/>
      <c r="IG82" s="34"/>
      <c r="IH82" s="34"/>
      <c r="II82" s="34"/>
      <c r="IJ82" s="34"/>
      <c r="IK82" s="34"/>
      <c r="IL82" s="34"/>
      <c r="IM82" s="34"/>
      <c r="IN82" s="34"/>
      <c r="IO82" s="34"/>
      <c r="IP82" s="34"/>
      <c r="IQ82" s="34"/>
      <c r="IR82" s="34"/>
      <c r="IS82" s="34"/>
      <c r="IT82" s="34"/>
      <c r="IU82" s="34"/>
      <c r="IV82" s="34"/>
      <c r="IW82" s="34"/>
      <c r="IX82" s="34"/>
      <c r="IY82" s="34"/>
      <c r="IZ82" s="34"/>
      <c r="JA82" s="34"/>
      <c r="JB82" s="34"/>
      <c r="JC82" s="34"/>
      <c r="JD82" s="34"/>
      <c r="JE82" s="34"/>
      <c r="JF82" s="34"/>
      <c r="JG82" s="34"/>
      <c r="JH82" s="34"/>
      <c r="JI82" s="34"/>
      <c r="JJ82" s="34"/>
      <c r="JK82" s="34"/>
      <c r="JL82" s="34"/>
      <c r="JM82" s="34"/>
      <c r="JN82" s="34"/>
      <c r="JO82" s="34"/>
      <c r="JP82" s="34"/>
      <c r="JQ82" s="34"/>
      <c r="JR82" s="34"/>
      <c r="JS82" s="34"/>
      <c r="JT82" s="34"/>
      <c r="JU82" s="34"/>
      <c r="JV82" s="34"/>
      <c r="JW82" s="34"/>
      <c r="JX82" s="34"/>
      <c r="JY82" s="34"/>
      <c r="JZ82" s="34"/>
      <c r="KA82" s="34"/>
      <c r="KB82" s="34"/>
      <c r="KC82" s="34"/>
      <c r="KD82" s="34"/>
      <c r="KE82" s="34"/>
      <c r="KF82" s="34"/>
      <c r="KG82" s="34"/>
      <c r="KH82" s="34"/>
      <c r="KI82" s="34"/>
      <c r="KJ82" s="34"/>
      <c r="KK82" s="34"/>
      <c r="KL82" s="34"/>
      <c r="KM82" s="34"/>
      <c r="KN82" s="34"/>
      <c r="KO82" s="34"/>
      <c r="KP82" s="34"/>
      <c r="KQ82" s="34"/>
      <c r="KR82" s="34"/>
      <c r="KS82" s="34"/>
      <c r="KT82" s="34"/>
      <c r="KU82" s="34"/>
      <c r="KV82" s="34"/>
      <c r="KW82" s="34"/>
      <c r="KX82" s="34"/>
      <c r="KY82" s="34"/>
      <c r="KZ82" s="34"/>
      <c r="LA82" s="34"/>
      <c r="LB82" s="34"/>
      <c r="LC82" s="34"/>
      <c r="LD82" s="34"/>
      <c r="LE82" s="34"/>
      <c r="LF82" s="34"/>
      <c r="LG82" s="34"/>
      <c r="LH82" s="34"/>
      <c r="LI82" s="34"/>
      <c r="LJ82" s="34"/>
      <c r="LK82" s="34"/>
      <c r="LL82" s="34"/>
      <c r="LM82" s="34"/>
      <c r="LN82" s="34"/>
      <c r="LO82" s="34"/>
      <c r="LP82" s="34"/>
      <c r="LQ82" s="34"/>
      <c r="LR82" s="34"/>
      <c r="LS82" s="34"/>
      <c r="LT82" s="34"/>
      <c r="LU82" s="34"/>
      <c r="LV82" s="34"/>
      <c r="LW82" s="34"/>
      <c r="LX82" s="34"/>
      <c r="LY82" s="34"/>
      <c r="LZ82" s="34"/>
      <c r="MA82" s="34"/>
      <c r="MB82" s="34"/>
      <c r="MC82" s="34"/>
      <c r="MD82" s="34"/>
      <c r="ME82" s="34"/>
      <c r="MF82" s="34"/>
      <c r="MG82" s="34"/>
      <c r="MH82" s="34"/>
      <c r="MI82" s="34"/>
      <c r="MJ82" s="34"/>
      <c r="MK82" s="34"/>
      <c r="ML82" s="34"/>
      <c r="MM82" s="34"/>
      <c r="MN82" s="34"/>
      <c r="MO82" s="34"/>
      <c r="MP82" s="34"/>
      <c r="MQ82" s="34"/>
      <c r="MR82" s="34"/>
      <c r="MS82" s="34"/>
      <c r="MT82" s="34"/>
      <c r="MU82" s="34"/>
      <c r="MV82" s="34"/>
      <c r="MW82" s="34"/>
      <c r="MX82" s="34"/>
      <c r="MY82" s="34"/>
      <c r="MZ82" s="34"/>
      <c r="NA82" s="34"/>
      <c r="NB82" s="34"/>
      <c r="NC82" s="34"/>
      <c r="ND82" s="34"/>
      <c r="NE82" s="34"/>
      <c r="NF82" s="34"/>
      <c r="NG82" s="34"/>
      <c r="NH82" s="34"/>
      <c r="NI82" s="34"/>
      <c r="NJ82" s="34"/>
      <c r="NK82" s="34"/>
      <c r="NL82" s="34"/>
      <c r="NM82" s="34"/>
      <c r="NN82" s="34"/>
      <c r="NO82" s="34"/>
      <c r="NP82" s="34"/>
      <c r="NQ82" s="34"/>
      <c r="NR82" s="34"/>
      <c r="NS82" s="34"/>
      <c r="NT82" s="34"/>
      <c r="NU82" s="34"/>
      <c r="NV82" s="34"/>
      <c r="NW82" s="34"/>
      <c r="NX82" s="34"/>
      <c r="NY82" s="34"/>
      <c r="NZ82" s="34"/>
      <c r="OA82" s="34"/>
      <c r="OB82" s="34"/>
      <c r="OC82" s="34"/>
      <c r="OD82" s="34"/>
      <c r="OE82" s="34"/>
      <c r="OF82" s="34"/>
      <c r="OG82" s="34"/>
      <c r="OH82" s="34"/>
      <c r="OI82" s="34"/>
      <c r="OJ82" s="34"/>
      <c r="OK82" s="34"/>
      <c r="OL82" s="34"/>
      <c r="OM82" s="34"/>
      <c r="ON82" s="34"/>
      <c r="OO82" s="34"/>
      <c r="OP82" s="34"/>
      <c r="OQ82" s="34"/>
      <c r="OR82" s="34"/>
      <c r="OS82" s="34"/>
      <c r="OT82" s="34"/>
      <c r="OU82" s="34"/>
      <c r="OV82" s="34"/>
      <c r="OW82" s="34"/>
      <c r="OX82" s="34"/>
      <c r="OY82" s="34"/>
      <c r="OZ82" s="34"/>
      <c r="PA82" s="34"/>
      <c r="PB82" s="34"/>
      <c r="PC82" s="34"/>
      <c r="PD82" s="34"/>
      <c r="PE82" s="34"/>
      <c r="PF82" s="34"/>
      <c r="PG82" s="34"/>
      <c r="PH82" s="34"/>
      <c r="PI82" s="34"/>
      <c r="PJ82" s="34"/>
      <c r="PK82" s="34"/>
      <c r="PL82" s="34"/>
      <c r="PM82" s="34"/>
      <c r="PN82" s="34"/>
      <c r="PO82" s="34"/>
      <c r="PP82" s="34"/>
      <c r="PQ82" s="34"/>
      <c r="PR82" s="34"/>
      <c r="PS82" s="34"/>
      <c r="PT82" s="34"/>
      <c r="PU82" s="34"/>
      <c r="PV82" s="34"/>
      <c r="PW82" s="34"/>
      <c r="PX82" s="34"/>
      <c r="PY82" s="34"/>
      <c r="PZ82" s="34"/>
      <c r="QA82" s="34"/>
      <c r="QB82" s="34"/>
      <c r="QC82" s="34"/>
      <c r="QD82" s="34"/>
      <c r="QE82" s="34"/>
      <c r="QF82" s="34"/>
      <c r="QG82" s="34"/>
      <c r="QH82" s="34"/>
      <c r="QI82" s="34"/>
      <c r="QJ82" s="34"/>
      <c r="QK82" s="34"/>
      <c r="QL82" s="34"/>
      <c r="QM82" s="34"/>
      <c r="QN82" s="34"/>
      <c r="QO82" s="34"/>
      <c r="QP82" s="34"/>
      <c r="QQ82" s="34"/>
      <c r="QR82" s="34"/>
      <c r="QS82" s="34"/>
      <c r="QT82" s="34"/>
      <c r="QU82" s="34"/>
      <c r="QV82" s="34"/>
      <c r="QW82" s="34"/>
      <c r="QX82" s="34"/>
      <c r="QY82" s="34"/>
      <c r="QZ82" s="34"/>
      <c r="RA82" s="34"/>
      <c r="RB82" s="34"/>
      <c r="RC82" s="34"/>
      <c r="RD82" s="34"/>
      <c r="RE82" s="34"/>
      <c r="RF82" s="34"/>
      <c r="RG82" s="34"/>
      <c r="RH82" s="34"/>
      <c r="RI82" s="34"/>
      <c r="RJ82" s="34"/>
      <c r="RK82" s="34"/>
      <c r="RL82" s="34"/>
      <c r="RM82" s="34"/>
      <c r="RN82" s="34"/>
      <c r="RO82" s="34"/>
      <c r="RP82" s="34"/>
      <c r="RQ82" s="34"/>
      <c r="RR82" s="34"/>
      <c r="RS82" s="34"/>
      <c r="RT82" s="34"/>
      <c r="RU82" s="34"/>
      <c r="RV82" s="34"/>
      <c r="RW82" s="34"/>
      <c r="RX82" s="34"/>
      <c r="RY82" s="34"/>
      <c r="RZ82" s="34"/>
      <c r="SA82" s="34"/>
      <c r="SB82" s="34"/>
      <c r="SC82" s="34"/>
      <c r="SD82" s="34"/>
      <c r="SE82" s="34"/>
      <c r="SF82" s="34"/>
      <c r="SG82" s="34"/>
      <c r="SH82" s="34"/>
      <c r="SI82" s="34"/>
      <c r="SJ82" s="34"/>
      <c r="SK82" s="34"/>
      <c r="SL82" s="34"/>
      <c r="SM82" s="34"/>
      <c r="SN82" s="34"/>
      <c r="SO82" s="34"/>
      <c r="SP82" s="34"/>
      <c r="SQ82" s="34"/>
      <c r="SR82" s="34"/>
      <c r="SS82" s="34"/>
      <c r="ST82" s="34"/>
      <c r="SU82" s="34"/>
      <c r="SV82" s="34"/>
      <c r="SW82" s="34"/>
      <c r="SX82" s="34"/>
      <c r="SY82" s="34"/>
      <c r="SZ82" s="34"/>
      <c r="TA82" s="34"/>
      <c r="TB82" s="34"/>
      <c r="TC82" s="34"/>
      <c r="TD82" s="34"/>
      <c r="TE82" s="34"/>
      <c r="TF82" s="34"/>
      <c r="TG82" s="34"/>
      <c r="TH82" s="34"/>
      <c r="TI82" s="34"/>
      <c r="TJ82" s="34"/>
      <c r="TK82" s="34"/>
      <c r="TL82" s="34"/>
      <c r="TM82" s="34"/>
      <c r="TN82" s="34"/>
      <c r="TO82" s="34"/>
      <c r="TP82" s="34"/>
      <c r="TQ82" s="34"/>
      <c r="TR82" s="34"/>
      <c r="TS82" s="34"/>
      <c r="TT82" s="34"/>
      <c r="TU82" s="34"/>
      <c r="TV82" s="34"/>
      <c r="TW82" s="34"/>
      <c r="TX82" s="34"/>
      <c r="TY82" s="34"/>
      <c r="TZ82" s="34"/>
      <c r="UA82" s="34"/>
      <c r="UB82" s="34"/>
      <c r="UC82" s="34"/>
      <c r="UD82" s="34"/>
      <c r="UE82" s="34"/>
      <c r="UF82" s="34"/>
      <c r="UG82" s="34"/>
      <c r="UH82" s="34"/>
      <c r="UI82" s="34"/>
      <c r="UJ82" s="34"/>
      <c r="UK82" s="34"/>
      <c r="UL82" s="34"/>
      <c r="UM82" s="34"/>
      <c r="UN82" s="34"/>
      <c r="UO82" s="34"/>
      <c r="UP82" s="34"/>
      <c r="UQ82" s="34"/>
      <c r="UR82" s="34"/>
      <c r="US82" s="34"/>
      <c r="UT82" s="34"/>
      <c r="UU82" s="34"/>
      <c r="UV82" s="34"/>
      <c r="UW82" s="34"/>
      <c r="UX82" s="34"/>
      <c r="UY82" s="34"/>
      <c r="UZ82" s="34"/>
      <c r="VA82" s="34"/>
      <c r="VB82" s="34"/>
      <c r="VC82" s="34"/>
      <c r="VD82" s="34"/>
      <c r="VE82" s="34"/>
      <c r="VF82" s="34"/>
      <c r="VG82" s="34"/>
      <c r="VH82" s="34"/>
      <c r="VI82" s="34"/>
      <c r="VJ82" s="34"/>
      <c r="VK82" s="34"/>
      <c r="VL82" s="34"/>
      <c r="VM82" s="34"/>
      <c r="VN82" s="34"/>
      <c r="VO82" s="34"/>
      <c r="VP82" s="34"/>
      <c r="VQ82" s="34"/>
      <c r="VR82" s="34"/>
      <c r="VS82" s="34"/>
      <c r="VT82" s="34"/>
      <c r="VU82" s="34"/>
      <c r="VV82" s="34"/>
      <c r="VW82" s="34"/>
      <c r="VX82" s="34"/>
      <c r="VY82" s="34"/>
      <c r="VZ82" s="34"/>
      <c r="WA82" s="34"/>
      <c r="WB82" s="34"/>
      <c r="WC82" s="34"/>
      <c r="WD82" s="34"/>
      <c r="WE82" s="34"/>
      <c r="WF82" s="34"/>
      <c r="WG82" s="34"/>
      <c r="WH82" s="34"/>
      <c r="WI82" s="34"/>
      <c r="WJ82" s="34"/>
      <c r="WK82" s="34"/>
      <c r="WL82" s="34"/>
      <c r="WM82" s="34"/>
      <c r="WN82" s="34"/>
      <c r="WO82" s="34"/>
      <c r="WP82" s="34"/>
      <c r="WQ82" s="34"/>
      <c r="WR82" s="34"/>
      <c r="WS82" s="34"/>
      <c r="WT82" s="34"/>
      <c r="WU82" s="34"/>
      <c r="WV82" s="34"/>
      <c r="WW82" s="34"/>
      <c r="WX82" s="34"/>
      <c r="WY82" s="34"/>
      <c r="WZ82" s="34"/>
      <c r="XA82" s="34"/>
      <c r="XB82" s="34"/>
      <c r="XC82" s="34"/>
      <c r="XD82" s="34"/>
      <c r="XE82" s="34"/>
      <c r="XF82" s="34"/>
      <c r="XG82" s="34"/>
      <c r="XH82" s="34"/>
      <c r="XI82" s="34"/>
      <c r="XJ82" s="34"/>
      <c r="XK82" s="34"/>
      <c r="XL82" s="34"/>
      <c r="XM82" s="34"/>
      <c r="XN82" s="34"/>
      <c r="XO82" s="34"/>
      <c r="XP82" s="34"/>
      <c r="XQ82" s="34"/>
      <c r="XR82" s="34"/>
      <c r="XS82" s="34"/>
      <c r="XT82" s="34"/>
      <c r="XU82" s="34"/>
      <c r="XV82" s="34"/>
      <c r="XW82" s="34"/>
      <c r="XX82" s="34"/>
      <c r="XY82" s="34"/>
      <c r="XZ82" s="34"/>
      <c r="YA82" s="34"/>
      <c r="YB82" s="34"/>
      <c r="YC82" s="34"/>
      <c r="YD82" s="34"/>
      <c r="YE82" s="34"/>
      <c r="YF82" s="34"/>
      <c r="YG82" s="34"/>
      <c r="YH82" s="34"/>
      <c r="YI82" s="34"/>
      <c r="YJ82" s="34"/>
      <c r="YK82" s="34"/>
      <c r="YL82" s="34"/>
      <c r="YM82" s="34"/>
      <c r="YN82" s="34"/>
      <c r="YO82" s="34"/>
      <c r="YP82" s="34"/>
      <c r="YQ82" s="34"/>
      <c r="YR82" s="34"/>
      <c r="YS82" s="34"/>
      <c r="YT82" s="34"/>
      <c r="YU82" s="34"/>
      <c r="YV82" s="34"/>
      <c r="YW82" s="34"/>
      <c r="YX82" s="34"/>
      <c r="YY82" s="34"/>
      <c r="YZ82" s="34"/>
      <c r="ZA82" s="34"/>
      <c r="ZB82" s="34"/>
      <c r="ZC82" s="34"/>
      <c r="ZD82" s="34"/>
      <c r="ZE82" s="34"/>
      <c r="ZF82" s="34"/>
      <c r="ZG82" s="34"/>
      <c r="ZH82" s="34"/>
      <c r="ZI82" s="34"/>
      <c r="ZJ82" s="34"/>
      <c r="ZK82" s="34"/>
      <c r="ZL82" s="34"/>
      <c r="ZM82" s="34"/>
      <c r="ZN82" s="34"/>
      <c r="ZO82" s="34"/>
      <c r="ZP82" s="34"/>
      <c r="ZQ82" s="34"/>
      <c r="ZR82" s="34"/>
      <c r="ZS82" s="34"/>
      <c r="ZT82" s="34"/>
      <c r="ZU82" s="34"/>
      <c r="ZV82" s="34"/>
      <c r="ZW82" s="34"/>
      <c r="ZX82" s="34"/>
      <c r="ZY82" s="34"/>
      <c r="ZZ82" s="34"/>
      <c r="AAA82" s="34"/>
      <c r="AAB82" s="34"/>
      <c r="AAC82" s="34"/>
      <c r="AAD82" s="34"/>
      <c r="AAE82" s="34"/>
      <c r="AAF82" s="34"/>
      <c r="AAG82" s="34"/>
      <c r="AAH82" s="34"/>
      <c r="AAI82" s="34"/>
      <c r="AAJ82" s="34"/>
      <c r="AAK82" s="34"/>
      <c r="AAL82" s="34"/>
      <c r="AAM82" s="34"/>
      <c r="AAN82" s="34"/>
      <c r="AAO82" s="34"/>
      <c r="AAP82" s="34"/>
      <c r="AAQ82" s="34"/>
      <c r="AAR82" s="34"/>
      <c r="AAS82" s="34"/>
      <c r="AAT82" s="34"/>
      <c r="AAU82" s="34"/>
      <c r="AAV82" s="34"/>
      <c r="AAW82" s="34"/>
      <c r="AAX82" s="34"/>
      <c r="AAY82" s="34"/>
      <c r="AAZ82" s="34"/>
      <c r="ABA82" s="34"/>
      <c r="ABB82" s="34"/>
      <c r="ABC82" s="34"/>
      <c r="ABD82" s="34"/>
      <c r="ABE82" s="34"/>
      <c r="ABF82" s="34"/>
      <c r="ABG82" s="34"/>
      <c r="ABH82" s="34"/>
      <c r="ABI82" s="34"/>
      <c r="ABJ82" s="34"/>
      <c r="ABK82" s="34"/>
      <c r="ABL82" s="34"/>
      <c r="ABM82" s="34"/>
      <c r="ABN82" s="34"/>
      <c r="ABO82" s="34"/>
      <c r="ABP82" s="34"/>
      <c r="ABQ82" s="34"/>
      <c r="ABR82" s="34"/>
      <c r="ABS82" s="34"/>
      <c r="ABT82" s="34"/>
      <c r="ABU82" s="34"/>
      <c r="ABV82" s="34"/>
      <c r="ABW82" s="34"/>
      <c r="ABX82" s="34"/>
      <c r="ABY82" s="34"/>
      <c r="ABZ82" s="34"/>
      <c r="ACA82" s="34"/>
      <c r="ACB82" s="34"/>
      <c r="ACC82" s="34"/>
      <c r="ACD82" s="34"/>
      <c r="ACE82" s="34"/>
      <c r="ACF82" s="34"/>
      <c r="ACG82" s="34"/>
      <c r="ACH82" s="34"/>
      <c r="ACI82" s="34"/>
      <c r="ACJ82" s="34"/>
      <c r="ACK82" s="34"/>
      <c r="ACL82" s="34"/>
      <c r="ACM82" s="34"/>
      <c r="ACN82" s="34"/>
      <c r="ACO82" s="34"/>
      <c r="ACP82" s="34"/>
      <c r="ACQ82" s="34"/>
      <c r="ACR82" s="34"/>
      <c r="ACS82" s="34"/>
      <c r="ACT82" s="34"/>
      <c r="ACU82" s="34"/>
      <c r="ACV82" s="34"/>
      <c r="ACW82" s="34"/>
      <c r="ACX82" s="34"/>
      <c r="ACY82" s="34"/>
      <c r="ACZ82" s="34"/>
      <c r="ADA82" s="34"/>
      <c r="ADB82" s="34"/>
      <c r="ADC82" s="34"/>
      <c r="ADD82" s="34"/>
      <c r="ADE82" s="34"/>
      <c r="ADF82" s="34"/>
      <c r="ADG82" s="34"/>
      <c r="ADH82" s="34"/>
      <c r="ADI82" s="34"/>
      <c r="ADJ82" s="34"/>
      <c r="ADK82" s="34"/>
      <c r="ADL82" s="34"/>
      <c r="ADM82" s="34"/>
      <c r="ADN82" s="34"/>
      <c r="ADO82" s="34"/>
      <c r="ADP82" s="34"/>
      <c r="ADQ82" s="34"/>
      <c r="ADR82" s="34"/>
      <c r="ADS82" s="34"/>
      <c r="ADT82" s="34"/>
      <c r="ADU82" s="34"/>
      <c r="ADV82" s="34"/>
      <c r="ADW82" s="34"/>
      <c r="ADX82" s="34"/>
      <c r="ADY82" s="34"/>
      <c r="ADZ82" s="34"/>
      <c r="AEA82" s="34"/>
      <c r="AEB82" s="34"/>
      <c r="AEC82" s="34"/>
      <c r="AED82" s="34"/>
      <c r="AEE82" s="34"/>
      <c r="AEF82" s="34"/>
      <c r="AEG82" s="34"/>
      <c r="AEH82" s="34"/>
      <c r="AEI82" s="34"/>
      <c r="AEJ82" s="34"/>
      <c r="AEK82" s="34"/>
      <c r="AEL82" s="34"/>
      <c r="AEM82" s="34"/>
      <c r="AEN82" s="34"/>
      <c r="AEO82" s="34"/>
      <c r="AEP82" s="34"/>
      <c r="AEQ82" s="34"/>
      <c r="AER82" s="34"/>
      <c r="AES82" s="34"/>
      <c r="AET82" s="34"/>
      <c r="AEU82" s="34"/>
      <c r="AEV82" s="34"/>
      <c r="AEW82" s="34"/>
      <c r="AEX82" s="34"/>
      <c r="AEY82" s="34"/>
      <c r="AEZ82" s="34"/>
      <c r="AFA82" s="34"/>
      <c r="AFB82" s="34"/>
      <c r="AFC82" s="34"/>
      <c r="AFD82" s="34"/>
      <c r="AFE82" s="34"/>
      <c r="AFF82" s="34"/>
      <c r="AFG82" s="34"/>
      <c r="AFH82" s="34"/>
      <c r="AFI82" s="34"/>
      <c r="AFJ82" s="34"/>
      <c r="AFK82" s="34"/>
      <c r="AFL82" s="34"/>
      <c r="AFM82" s="34"/>
      <c r="AFN82" s="34"/>
      <c r="AFO82" s="34"/>
      <c r="AFP82" s="34"/>
      <c r="AFQ82" s="34"/>
      <c r="AFR82" s="34"/>
      <c r="AFS82" s="34"/>
      <c r="AFT82" s="34"/>
      <c r="AFU82" s="34"/>
      <c r="AFV82" s="34"/>
      <c r="AFW82" s="34"/>
      <c r="AFX82" s="34"/>
      <c r="AFY82" s="34"/>
      <c r="AFZ82" s="34"/>
      <c r="AGA82" s="34"/>
      <c r="AGB82" s="34"/>
      <c r="AGC82" s="34"/>
      <c r="AGD82" s="34"/>
      <c r="AGE82" s="34"/>
      <c r="AGF82" s="34"/>
      <c r="AGG82" s="34"/>
      <c r="AGH82" s="34"/>
      <c r="AGI82" s="34"/>
      <c r="AGJ82" s="34"/>
      <c r="AGK82" s="34"/>
      <c r="AGL82" s="34"/>
      <c r="AGM82" s="34"/>
      <c r="AGN82" s="34"/>
      <c r="AGO82" s="34"/>
      <c r="AGP82" s="34"/>
      <c r="AGQ82" s="34"/>
      <c r="AGR82" s="34"/>
      <c r="AGS82" s="34"/>
      <c r="AGT82" s="34"/>
      <c r="AGU82" s="34"/>
      <c r="AGV82" s="34"/>
      <c r="AGW82" s="34"/>
      <c r="AGX82" s="34"/>
      <c r="AGY82" s="34"/>
      <c r="AGZ82" s="34"/>
      <c r="AHA82" s="34"/>
      <c r="AHB82" s="34"/>
      <c r="AHC82" s="34"/>
      <c r="AHD82" s="34"/>
      <c r="AHE82" s="34"/>
      <c r="AHF82" s="34"/>
      <c r="AHG82" s="34"/>
      <c r="AHH82" s="34"/>
      <c r="AHI82" s="34"/>
      <c r="AHJ82" s="34"/>
      <c r="AHK82" s="34"/>
      <c r="AHL82" s="34"/>
      <c r="AHM82" s="34"/>
      <c r="AHN82" s="34"/>
      <c r="AHO82" s="34"/>
      <c r="AHP82" s="34"/>
      <c r="AHQ82" s="34"/>
      <c r="AHR82" s="34"/>
      <c r="AHS82" s="34"/>
      <c r="AHT82" s="34"/>
      <c r="AHU82" s="34"/>
      <c r="AHV82" s="34"/>
      <c r="AHW82" s="34"/>
      <c r="AHX82" s="34"/>
      <c r="AHY82" s="34"/>
      <c r="AHZ82" s="34"/>
      <c r="AIA82" s="34"/>
      <c r="AIB82" s="34"/>
      <c r="AIC82" s="34"/>
      <c r="AID82" s="34"/>
      <c r="AIE82" s="34"/>
      <c r="AIF82" s="34"/>
      <c r="AIG82" s="34"/>
      <c r="AIH82" s="34"/>
      <c r="AII82" s="34"/>
      <c r="AIJ82" s="34"/>
      <c r="AIK82" s="34"/>
      <c r="AIL82" s="34"/>
      <c r="AIM82" s="34"/>
      <c r="AIN82" s="34"/>
      <c r="AIO82" s="34"/>
      <c r="AIP82" s="34"/>
      <c r="AIQ82" s="34"/>
      <c r="AIR82" s="34"/>
      <c r="AIS82" s="34"/>
      <c r="AIT82" s="34"/>
      <c r="AIU82" s="34"/>
      <c r="AIV82" s="34"/>
      <c r="AIW82" s="34"/>
      <c r="AIX82" s="34"/>
      <c r="AIY82" s="34"/>
      <c r="AIZ82" s="34"/>
      <c r="AJA82" s="34"/>
      <c r="AJB82" s="34"/>
      <c r="AJC82" s="34"/>
      <c r="AJD82" s="34"/>
      <c r="AJE82" s="34"/>
      <c r="AJF82" s="34"/>
      <c r="AJG82" s="34"/>
      <c r="AJH82" s="34"/>
      <c r="AJI82" s="34"/>
      <c r="AJJ82" s="34"/>
      <c r="AJK82" s="34"/>
      <c r="AJL82" s="34"/>
      <c r="AJM82" s="34"/>
      <c r="AJN82" s="34"/>
      <c r="AJO82" s="34"/>
      <c r="AJP82" s="34"/>
      <c r="AJQ82" s="34"/>
      <c r="AJR82" s="34"/>
      <c r="AJS82" s="34"/>
      <c r="AJT82" s="34"/>
      <c r="AJU82" s="34"/>
      <c r="AJV82" s="34"/>
      <c r="AJW82" s="34"/>
      <c r="AJX82" s="34"/>
      <c r="AJY82" s="34"/>
      <c r="AJZ82" s="34"/>
      <c r="AKA82" s="34"/>
      <c r="AKB82" s="34"/>
      <c r="AKC82" s="34"/>
      <c r="AKD82" s="34"/>
      <c r="AKE82" s="34"/>
      <c r="AKF82" s="34"/>
      <c r="AKG82" s="34"/>
      <c r="AKH82" s="34"/>
      <c r="AKI82" s="34"/>
      <c r="AKJ82" s="34"/>
      <c r="AKK82" s="34"/>
      <c r="AKL82" s="34"/>
      <c r="AKM82" s="34"/>
      <c r="AKN82" s="34"/>
      <c r="AKO82" s="34"/>
      <c r="AKP82" s="34"/>
      <c r="AKQ82" s="34"/>
      <c r="AKR82" s="34"/>
      <c r="AKS82" s="34"/>
      <c r="AKT82" s="34"/>
      <c r="AKU82" s="34"/>
      <c r="AKV82" s="34"/>
      <c r="AKW82" s="34"/>
      <c r="AKX82" s="34"/>
      <c r="AKY82" s="34"/>
      <c r="AKZ82" s="34"/>
      <c r="ALA82" s="34"/>
      <c r="ALB82" s="34"/>
      <c r="ALC82" s="34"/>
      <c r="ALD82" s="34"/>
      <c r="ALE82" s="34"/>
      <c r="ALF82" s="34"/>
      <c r="ALG82" s="34"/>
      <c r="ALH82" s="34"/>
      <c r="ALI82" s="34"/>
      <c r="ALJ82" s="34"/>
      <c r="ALK82" s="34"/>
      <c r="ALL82" s="34"/>
      <c r="ALM82" s="34"/>
      <c r="ALN82" s="34"/>
      <c r="ALO82" s="34"/>
      <c r="ALP82" s="34"/>
      <c r="ALQ82" s="34"/>
      <c r="ALR82" s="34"/>
      <c r="ALS82" s="34"/>
      <c r="ALT82" s="34"/>
      <c r="ALU82" s="34"/>
      <c r="ALV82" s="34"/>
      <c r="ALW82" s="34"/>
      <c r="ALX82" s="34"/>
      <c r="ALY82" s="34"/>
      <c r="ALZ82" s="34"/>
      <c r="AMA82" s="34"/>
      <c r="AMB82" s="34"/>
      <c r="AMC82" s="34"/>
      <c r="AMD82" s="34"/>
      <c r="AME82" s="34"/>
      <c r="AMF82" s="34"/>
      <c r="AMG82" s="34"/>
      <c r="AMH82" s="34"/>
      <c r="AMI82" s="34"/>
      <c r="AMJ82" s="34"/>
    </row>
    <row r="83" spans="1:1024" ht="81.75" customHeight="1">
      <c r="A83" s="313" t="s">
        <v>80</v>
      </c>
      <c r="B83" s="313"/>
      <c r="D83" s="319"/>
      <c r="E83" s="319"/>
      <c r="F83" s="319"/>
      <c r="G83" s="319"/>
      <c r="H83" s="319"/>
      <c r="I83" s="319"/>
      <c r="J83" s="319"/>
      <c r="K83" s="319"/>
      <c r="L83" s="319"/>
      <c r="M83" s="319"/>
      <c r="N83" s="319"/>
      <c r="O83" s="319"/>
      <c r="P83" s="319"/>
      <c r="Q83" s="319"/>
      <c r="R83" s="319"/>
      <c r="S83" s="319"/>
      <c r="T83" s="319"/>
      <c r="U83" s="319"/>
      <c r="V83" s="319"/>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K83" s="319"/>
      <c r="BL83" s="319"/>
      <c r="BM83" s="319"/>
      <c r="BN83" s="319"/>
      <c r="BO83" s="319"/>
      <c r="BP83" s="319"/>
      <c r="BQ83" s="319"/>
      <c r="BR83" s="319"/>
      <c r="BS83" s="319"/>
      <c r="BT83" s="319"/>
      <c r="BU83" s="319"/>
      <c r="BV83" s="319"/>
      <c r="BW83" s="319"/>
      <c r="BX83" s="319"/>
      <c r="BY83" s="319"/>
      <c r="BZ83" s="319"/>
      <c r="CA83" s="319"/>
      <c r="CB83" s="319"/>
      <c r="CC83" s="319"/>
      <c r="CD83" s="319"/>
      <c r="CE83" s="319"/>
      <c r="CF83" s="319"/>
      <c r="CG83" s="319"/>
      <c r="CH83" s="319"/>
      <c r="CI83" s="319"/>
      <c r="CJ83" s="319"/>
      <c r="CK83" s="319"/>
      <c r="CL83" s="319"/>
      <c r="CM83" s="319"/>
      <c r="CN83" s="319"/>
      <c r="CO83" s="319"/>
      <c r="CP83" s="319"/>
      <c r="CQ83" s="319"/>
      <c r="CR83" s="319"/>
      <c r="CS83" s="319"/>
      <c r="CT83" s="319"/>
      <c r="CU83" s="319"/>
      <c r="CV83" s="319"/>
      <c r="CW83" s="319"/>
      <c r="CX83" s="319"/>
      <c r="CY83" s="319"/>
      <c r="CZ83" s="319"/>
      <c r="DA83" s="319"/>
      <c r="DB83" s="319"/>
      <c r="DC83" s="319"/>
      <c r="DD83" s="319"/>
      <c r="DE83" s="319"/>
      <c r="DF83" s="319"/>
      <c r="DG83" s="319"/>
      <c r="DH83" s="319"/>
      <c r="DI83" s="319"/>
      <c r="DJ83" s="319"/>
      <c r="DK83" s="319"/>
      <c r="DL83" s="319"/>
      <c r="DM83" s="319"/>
      <c r="DN83" s="319"/>
      <c r="DO83" s="319"/>
      <c r="DP83" s="319"/>
      <c r="DQ83" s="319"/>
      <c r="DR83" s="319"/>
      <c r="DS83" s="319"/>
      <c r="DT83" s="319"/>
      <c r="DU83" s="319"/>
      <c r="DV83" s="319"/>
      <c r="DW83" s="319"/>
      <c r="DX83" s="319"/>
      <c r="DY83" s="319"/>
      <c r="DZ83" s="319"/>
      <c r="EA83" s="319"/>
      <c r="EB83" s="319"/>
      <c r="EC83" s="319"/>
      <c r="ED83" s="319"/>
      <c r="EE83" s="319"/>
      <c r="EF83" s="319"/>
      <c r="EG83" s="319"/>
      <c r="EH83" s="319"/>
      <c r="EI83" s="319"/>
      <c r="EJ83" s="319"/>
      <c r="EK83" s="319"/>
      <c r="EL83" s="319"/>
      <c r="EM83" s="319"/>
      <c r="EN83" s="319"/>
      <c r="EO83" s="319"/>
      <c r="EP83" s="319"/>
      <c r="EQ83" s="319"/>
      <c r="ER83" s="319"/>
      <c r="ES83" s="319"/>
      <c r="ET83" s="319"/>
      <c r="EU83" s="319"/>
      <c r="EV83" s="319"/>
      <c r="EW83" s="319"/>
      <c r="EX83" s="319"/>
      <c r="EY83" s="319"/>
      <c r="EZ83" s="319"/>
      <c r="FA83" s="319"/>
      <c r="FB83" s="319"/>
      <c r="FC83" s="319"/>
      <c r="FD83" s="319"/>
      <c r="FE83" s="319"/>
      <c r="FF83" s="319"/>
      <c r="FG83" s="319"/>
      <c r="FH83" s="319"/>
      <c r="FI83" s="319"/>
      <c r="FJ83" s="319"/>
      <c r="FK83" s="319"/>
      <c r="FL83" s="319"/>
      <c r="FM83" s="319"/>
      <c r="FN83" s="319"/>
      <c r="FO83" s="319"/>
      <c r="FP83" s="319"/>
      <c r="FQ83" s="319"/>
      <c r="FR83" s="319"/>
      <c r="FS83" s="319"/>
      <c r="FT83" s="319"/>
      <c r="FU83" s="319"/>
      <c r="FV83" s="319"/>
      <c r="FW83" s="319"/>
      <c r="FX83" s="319"/>
      <c r="FY83" s="319"/>
      <c r="FZ83" s="319"/>
      <c r="GA83" s="319"/>
      <c r="GB83" s="319"/>
      <c r="GC83" s="319"/>
      <c r="GD83" s="319"/>
      <c r="GE83" s="319"/>
      <c r="GF83" s="319"/>
      <c r="GG83" s="319"/>
      <c r="GH83" s="319"/>
      <c r="GI83" s="319"/>
      <c r="GJ83" s="319"/>
      <c r="GK83" s="319"/>
      <c r="GL83" s="319"/>
      <c r="GM83" s="319"/>
      <c r="GN83" s="319"/>
      <c r="GO83" s="319"/>
      <c r="GP83" s="319"/>
      <c r="GQ83" s="319"/>
      <c r="GR83" s="319"/>
      <c r="GS83" s="319"/>
      <c r="GT83" s="319"/>
      <c r="GU83" s="319"/>
      <c r="GV83" s="319"/>
      <c r="GW83" s="319"/>
      <c r="GX83" s="319"/>
      <c r="GY83" s="319"/>
      <c r="GZ83" s="319"/>
      <c r="HA83" s="319"/>
      <c r="HB83" s="319"/>
      <c r="HC83" s="319"/>
      <c r="HD83" s="319"/>
      <c r="HE83" s="319"/>
      <c r="HF83" s="319"/>
      <c r="HG83" s="319"/>
      <c r="HH83" s="319"/>
      <c r="HI83" s="319"/>
      <c r="HJ83" s="319"/>
      <c r="HK83" s="319"/>
      <c r="HL83" s="319"/>
      <c r="HM83" s="319"/>
      <c r="HN83" s="319"/>
      <c r="HO83" s="319"/>
      <c r="HP83" s="319"/>
      <c r="HQ83" s="319"/>
      <c r="HR83" s="319"/>
      <c r="HS83" s="319"/>
      <c r="HT83" s="319"/>
      <c r="HU83" s="319"/>
      <c r="HV83" s="319"/>
      <c r="HW83" s="319"/>
      <c r="HX83" s="319"/>
      <c r="HY83" s="319"/>
      <c r="HZ83" s="319"/>
      <c r="IA83" s="319"/>
      <c r="IB83" s="319"/>
      <c r="IC83" s="319"/>
      <c r="ID83" s="319"/>
      <c r="IE83" s="319"/>
      <c r="IF83" s="319"/>
      <c r="IG83" s="319"/>
      <c r="IH83" s="319"/>
      <c r="II83" s="319"/>
      <c r="IJ83" s="319"/>
      <c r="IK83" s="319"/>
      <c r="IL83" s="319"/>
      <c r="IM83" s="319"/>
      <c r="IN83" s="319"/>
      <c r="IO83" s="319"/>
      <c r="IP83" s="319"/>
      <c r="IQ83" s="319"/>
      <c r="IR83" s="319"/>
      <c r="IS83" s="319"/>
      <c r="IT83" s="319"/>
      <c r="IU83" s="319"/>
      <c r="IV83" s="319"/>
      <c r="IW83" s="319"/>
      <c r="IX83" s="319"/>
      <c r="IY83" s="319"/>
      <c r="IZ83" s="319"/>
      <c r="JA83" s="319"/>
      <c r="JB83" s="319"/>
      <c r="JC83" s="319"/>
      <c r="JD83" s="319"/>
      <c r="JE83" s="319"/>
      <c r="JF83" s="319"/>
      <c r="JG83" s="319"/>
      <c r="JH83" s="319"/>
      <c r="JI83" s="319"/>
      <c r="JJ83" s="319"/>
      <c r="JK83" s="319"/>
      <c r="JL83" s="319"/>
      <c r="JM83" s="319"/>
      <c r="JN83" s="319"/>
      <c r="JO83" s="319"/>
      <c r="JP83" s="319"/>
      <c r="JQ83" s="319"/>
      <c r="JR83" s="319"/>
      <c r="JS83" s="319"/>
      <c r="JT83" s="319"/>
      <c r="JU83" s="319"/>
      <c r="JV83" s="319"/>
      <c r="JW83" s="319"/>
      <c r="JX83" s="319"/>
      <c r="JY83" s="319"/>
      <c r="JZ83" s="319"/>
      <c r="KA83" s="319"/>
      <c r="KB83" s="319"/>
      <c r="KC83" s="319"/>
      <c r="KD83" s="319"/>
      <c r="KE83" s="319"/>
      <c r="KF83" s="319"/>
      <c r="KG83" s="319"/>
      <c r="KH83" s="319"/>
      <c r="KI83" s="319"/>
      <c r="KJ83" s="319"/>
      <c r="KK83" s="319"/>
      <c r="KL83" s="319"/>
      <c r="KM83" s="319"/>
      <c r="KN83" s="319"/>
      <c r="KO83" s="319"/>
      <c r="KP83" s="319"/>
      <c r="KQ83" s="319"/>
      <c r="KR83" s="319"/>
      <c r="KS83" s="319"/>
      <c r="KT83" s="319"/>
      <c r="KU83" s="319"/>
      <c r="KV83" s="319"/>
      <c r="KW83" s="319"/>
      <c r="KX83" s="319"/>
      <c r="KY83" s="319"/>
      <c r="KZ83" s="319"/>
      <c r="LA83" s="319"/>
      <c r="LB83" s="319"/>
      <c r="LC83" s="319"/>
      <c r="LD83" s="319"/>
      <c r="LE83" s="319"/>
      <c r="LF83" s="319"/>
      <c r="LG83" s="319"/>
      <c r="LH83" s="319"/>
      <c r="LI83" s="319"/>
      <c r="LJ83" s="319"/>
      <c r="LK83" s="319"/>
      <c r="LL83" s="319"/>
      <c r="LM83" s="319"/>
      <c r="LN83" s="319"/>
      <c r="LO83" s="319"/>
      <c r="LP83" s="319"/>
      <c r="LQ83" s="319"/>
      <c r="LR83" s="319"/>
      <c r="LS83" s="319"/>
      <c r="LT83" s="319"/>
      <c r="LU83" s="319"/>
      <c r="LV83" s="319"/>
      <c r="LW83" s="319"/>
      <c r="LX83" s="319"/>
      <c r="LY83" s="319"/>
      <c r="LZ83" s="319"/>
      <c r="MA83" s="319"/>
      <c r="MB83" s="319"/>
      <c r="MC83" s="319"/>
      <c r="MD83" s="319"/>
      <c r="ME83" s="319"/>
      <c r="MF83" s="319"/>
      <c r="MG83" s="319"/>
      <c r="MH83" s="319"/>
      <c r="MI83" s="319"/>
      <c r="MJ83" s="319"/>
      <c r="MK83" s="319"/>
      <c r="ML83" s="319"/>
      <c r="MM83" s="319"/>
      <c r="MN83" s="319"/>
      <c r="MO83" s="319"/>
      <c r="MP83" s="319"/>
      <c r="MQ83" s="319"/>
      <c r="MR83" s="319"/>
      <c r="MS83" s="319"/>
      <c r="MT83" s="319"/>
      <c r="MU83" s="319"/>
      <c r="MV83" s="319"/>
      <c r="MW83" s="319"/>
      <c r="MX83" s="319"/>
      <c r="MY83" s="319"/>
      <c r="MZ83" s="319"/>
      <c r="NA83" s="319"/>
      <c r="NB83" s="319"/>
      <c r="NC83" s="319"/>
      <c r="ND83" s="319"/>
      <c r="NE83" s="319"/>
      <c r="NF83" s="319"/>
      <c r="NG83" s="319"/>
      <c r="NH83" s="319"/>
      <c r="NI83" s="319"/>
      <c r="NJ83" s="319"/>
      <c r="NK83" s="319"/>
      <c r="NL83" s="319"/>
      <c r="NM83" s="319"/>
      <c r="NN83" s="319"/>
      <c r="NO83" s="319"/>
      <c r="NP83" s="319"/>
      <c r="NQ83" s="319"/>
      <c r="NR83" s="319"/>
      <c r="NS83" s="319"/>
      <c r="NT83" s="319"/>
      <c r="NU83" s="319"/>
      <c r="NV83" s="319"/>
      <c r="NW83" s="319"/>
      <c r="NX83" s="319"/>
      <c r="NY83" s="319"/>
      <c r="NZ83" s="319"/>
      <c r="OA83" s="319"/>
      <c r="OB83" s="319"/>
      <c r="OC83" s="319"/>
      <c r="OD83" s="319"/>
      <c r="OE83" s="319"/>
      <c r="OF83" s="319"/>
      <c r="OG83" s="319"/>
      <c r="OH83" s="319"/>
      <c r="OI83" s="319"/>
      <c r="OJ83" s="319"/>
      <c r="OK83" s="319"/>
      <c r="OL83" s="319"/>
      <c r="OM83" s="319"/>
      <c r="ON83" s="319"/>
      <c r="OO83" s="319"/>
      <c r="OP83" s="319"/>
      <c r="OQ83" s="319"/>
      <c r="OR83" s="319"/>
      <c r="OS83" s="319"/>
      <c r="OT83" s="319"/>
      <c r="OU83" s="319"/>
      <c r="OV83" s="319"/>
      <c r="OW83" s="319"/>
      <c r="OX83" s="319"/>
      <c r="OY83" s="319"/>
      <c r="OZ83" s="319"/>
      <c r="PA83" s="319"/>
      <c r="PB83" s="319"/>
      <c r="PC83" s="319"/>
      <c r="PD83" s="319"/>
      <c r="PE83" s="319"/>
      <c r="PF83" s="319"/>
      <c r="PG83" s="319"/>
      <c r="PH83" s="319"/>
      <c r="PI83" s="319"/>
      <c r="PJ83" s="319"/>
      <c r="PK83" s="319"/>
      <c r="PL83" s="319"/>
      <c r="PM83" s="319"/>
      <c r="PN83" s="319"/>
      <c r="PO83" s="319"/>
      <c r="PP83" s="319"/>
      <c r="PQ83" s="319"/>
      <c r="PR83" s="319"/>
      <c r="PS83" s="319"/>
      <c r="PT83" s="319"/>
      <c r="PU83" s="319"/>
      <c r="PV83" s="319"/>
      <c r="PW83" s="319"/>
      <c r="PX83" s="319"/>
      <c r="PY83" s="319"/>
      <c r="PZ83" s="319"/>
      <c r="QA83" s="319"/>
      <c r="QB83" s="319"/>
      <c r="QC83" s="319"/>
      <c r="QD83" s="319"/>
      <c r="QE83" s="319"/>
      <c r="QF83" s="319"/>
      <c r="QG83" s="319"/>
      <c r="QH83" s="319"/>
      <c r="QI83" s="319"/>
      <c r="QJ83" s="319"/>
      <c r="QK83" s="319"/>
      <c r="QL83" s="319"/>
      <c r="QM83" s="319"/>
      <c r="QN83" s="319"/>
      <c r="QO83" s="319"/>
      <c r="QP83" s="319"/>
      <c r="QQ83" s="319"/>
      <c r="QR83" s="319"/>
      <c r="QS83" s="319"/>
      <c r="QT83" s="319"/>
      <c r="QU83" s="319"/>
      <c r="QV83" s="319"/>
      <c r="QW83" s="319"/>
      <c r="QX83" s="319"/>
      <c r="QY83" s="319"/>
      <c r="QZ83" s="319"/>
      <c r="RA83" s="319"/>
      <c r="RB83" s="319"/>
      <c r="RC83" s="319"/>
      <c r="RD83" s="319"/>
      <c r="RE83" s="319"/>
      <c r="RF83" s="319"/>
      <c r="RG83" s="319"/>
      <c r="RH83" s="319"/>
      <c r="RI83" s="319"/>
      <c r="RJ83" s="319"/>
      <c r="RK83" s="319"/>
      <c r="RL83" s="319"/>
      <c r="RM83" s="319"/>
      <c r="RN83" s="319"/>
      <c r="RO83" s="319"/>
      <c r="RP83" s="319"/>
      <c r="RQ83" s="319"/>
      <c r="RR83" s="319"/>
      <c r="RS83" s="319"/>
      <c r="RT83" s="319"/>
      <c r="RU83" s="319"/>
      <c r="RV83" s="319"/>
      <c r="RW83" s="319"/>
      <c r="RX83" s="319"/>
      <c r="RY83" s="319"/>
      <c r="RZ83" s="319"/>
      <c r="SA83" s="319"/>
      <c r="SB83" s="319"/>
      <c r="SC83" s="319"/>
      <c r="SD83" s="319"/>
      <c r="SE83" s="319"/>
      <c r="SF83" s="319"/>
      <c r="SG83" s="319"/>
      <c r="SH83" s="319"/>
      <c r="SI83" s="319"/>
      <c r="SJ83" s="319"/>
      <c r="SK83" s="319"/>
      <c r="SL83" s="319"/>
      <c r="SM83" s="319"/>
      <c r="SN83" s="319"/>
      <c r="SO83" s="319"/>
      <c r="SP83" s="319"/>
      <c r="SQ83" s="319"/>
      <c r="SR83" s="319"/>
      <c r="SS83" s="319"/>
      <c r="ST83" s="319"/>
      <c r="SU83" s="319"/>
      <c r="SV83" s="319"/>
      <c r="SW83" s="319"/>
      <c r="SX83" s="319"/>
      <c r="SY83" s="319"/>
      <c r="SZ83" s="319"/>
      <c r="TA83" s="319"/>
      <c r="TB83" s="319"/>
      <c r="TC83" s="319"/>
      <c r="TD83" s="319"/>
      <c r="TE83" s="319"/>
      <c r="TF83" s="319"/>
      <c r="TG83" s="319"/>
      <c r="TH83" s="319"/>
      <c r="TI83" s="319"/>
      <c r="TJ83" s="319"/>
      <c r="TK83" s="319"/>
      <c r="TL83" s="319"/>
      <c r="TM83" s="319"/>
      <c r="TN83" s="319"/>
      <c r="TO83" s="319"/>
      <c r="TP83" s="319"/>
      <c r="TQ83" s="319"/>
      <c r="TR83" s="319"/>
      <c r="TS83" s="319"/>
      <c r="TT83" s="319"/>
      <c r="TU83" s="319"/>
      <c r="TV83" s="319"/>
      <c r="TW83" s="319"/>
      <c r="TX83" s="319"/>
      <c r="TY83" s="319"/>
      <c r="TZ83" s="319"/>
      <c r="UA83" s="319"/>
      <c r="UB83" s="319"/>
      <c r="UC83" s="319"/>
      <c r="UD83" s="319"/>
      <c r="UE83" s="319"/>
      <c r="UF83" s="319"/>
      <c r="UG83" s="319"/>
      <c r="UH83" s="319"/>
      <c r="UI83" s="319"/>
      <c r="UJ83" s="319"/>
      <c r="UK83" s="319"/>
      <c r="UL83" s="319"/>
      <c r="UM83" s="319"/>
      <c r="UN83" s="319"/>
      <c r="UO83" s="319"/>
      <c r="UP83" s="319"/>
      <c r="UQ83" s="319"/>
      <c r="UR83" s="319"/>
      <c r="US83" s="319"/>
      <c r="UT83" s="319"/>
      <c r="UU83" s="319"/>
      <c r="UV83" s="319"/>
      <c r="UW83" s="319"/>
      <c r="UX83" s="319"/>
      <c r="UY83" s="319"/>
      <c r="UZ83" s="319"/>
      <c r="VA83" s="319"/>
      <c r="VB83" s="319"/>
      <c r="VC83" s="319"/>
      <c r="VD83" s="319"/>
      <c r="VE83" s="319"/>
      <c r="VF83" s="319"/>
      <c r="VG83" s="319"/>
      <c r="VH83" s="319"/>
      <c r="VI83" s="319"/>
      <c r="VJ83" s="319"/>
      <c r="VK83" s="319"/>
      <c r="VL83" s="319"/>
      <c r="VM83" s="319"/>
      <c r="VN83" s="319"/>
      <c r="VO83" s="319"/>
      <c r="VP83" s="319"/>
      <c r="VQ83" s="319"/>
      <c r="VR83" s="319"/>
      <c r="VS83" s="319"/>
      <c r="VT83" s="319"/>
      <c r="VU83" s="319"/>
      <c r="VV83" s="319"/>
      <c r="VW83" s="319"/>
      <c r="VX83" s="319"/>
      <c r="VY83" s="319"/>
      <c r="VZ83" s="319"/>
      <c r="WA83" s="319"/>
      <c r="WB83" s="319"/>
      <c r="WC83" s="319"/>
      <c r="WD83" s="319"/>
      <c r="WE83" s="319"/>
      <c r="WF83" s="319"/>
      <c r="WG83" s="319"/>
      <c r="WH83" s="319"/>
      <c r="WI83" s="319"/>
      <c r="WJ83" s="319"/>
      <c r="WK83" s="319"/>
      <c r="WL83" s="319"/>
      <c r="WM83" s="319"/>
      <c r="WN83" s="319"/>
      <c r="WO83" s="319"/>
      <c r="WP83" s="319"/>
      <c r="WQ83" s="319"/>
      <c r="WR83" s="319"/>
      <c r="WS83" s="319"/>
      <c r="WT83" s="319"/>
      <c r="WU83" s="319"/>
      <c r="WV83" s="319"/>
      <c r="WW83" s="319"/>
      <c r="WX83" s="319"/>
      <c r="WY83" s="319"/>
      <c r="WZ83" s="319"/>
      <c r="XA83" s="319"/>
      <c r="XB83" s="319"/>
      <c r="XC83" s="319"/>
      <c r="XD83" s="319"/>
      <c r="XE83" s="319"/>
      <c r="XF83" s="319"/>
      <c r="XG83" s="319"/>
      <c r="XH83" s="319"/>
      <c r="XI83" s="319"/>
      <c r="XJ83" s="319"/>
      <c r="XK83" s="319"/>
      <c r="XL83" s="319"/>
      <c r="XM83" s="319"/>
      <c r="XN83" s="319"/>
      <c r="XO83" s="319"/>
      <c r="XP83" s="319"/>
      <c r="XQ83" s="319"/>
      <c r="XR83" s="319"/>
      <c r="XS83" s="319"/>
      <c r="XT83" s="319"/>
      <c r="XU83" s="319"/>
      <c r="XV83" s="319"/>
      <c r="XW83" s="319"/>
      <c r="XX83" s="319"/>
      <c r="XY83" s="319"/>
      <c r="XZ83" s="319"/>
      <c r="YA83" s="319"/>
      <c r="YB83" s="319"/>
      <c r="YC83" s="319"/>
      <c r="YD83" s="319"/>
      <c r="YE83" s="319"/>
      <c r="YF83" s="319"/>
      <c r="YG83" s="319"/>
      <c r="YH83" s="319"/>
      <c r="YI83" s="319"/>
      <c r="YJ83" s="319"/>
      <c r="YK83" s="319"/>
      <c r="YL83" s="319"/>
      <c r="YM83" s="319"/>
      <c r="YN83" s="319"/>
      <c r="YO83" s="319"/>
      <c r="YP83" s="319"/>
      <c r="YQ83" s="319"/>
      <c r="YR83" s="319"/>
      <c r="YS83" s="319"/>
      <c r="YT83" s="319"/>
      <c r="YU83" s="319"/>
      <c r="YV83" s="319"/>
      <c r="YW83" s="319"/>
      <c r="YX83" s="319"/>
      <c r="YY83" s="319"/>
      <c r="YZ83" s="319"/>
      <c r="ZA83" s="319"/>
      <c r="ZB83" s="319"/>
      <c r="ZC83" s="319"/>
      <c r="ZD83" s="319"/>
      <c r="ZE83" s="319"/>
      <c r="ZF83" s="319"/>
      <c r="ZG83" s="319"/>
      <c r="ZH83" s="319"/>
      <c r="ZI83" s="319"/>
      <c r="ZJ83" s="319"/>
      <c r="ZK83" s="319"/>
      <c r="ZL83" s="319"/>
      <c r="ZM83" s="319"/>
      <c r="ZN83" s="319"/>
      <c r="ZO83" s="319"/>
      <c r="ZP83" s="319"/>
      <c r="ZQ83" s="319"/>
      <c r="ZR83" s="319"/>
      <c r="ZS83" s="319"/>
      <c r="ZT83" s="319"/>
      <c r="ZU83" s="319"/>
      <c r="ZV83" s="319"/>
      <c r="ZW83" s="319"/>
      <c r="ZX83" s="319"/>
      <c r="ZY83" s="319"/>
      <c r="ZZ83" s="319"/>
      <c r="AAA83" s="319"/>
      <c r="AAB83" s="319"/>
      <c r="AAC83" s="319"/>
      <c r="AAD83" s="319"/>
      <c r="AAE83" s="319"/>
      <c r="AAF83" s="319"/>
      <c r="AAG83" s="319"/>
      <c r="AAH83" s="319"/>
      <c r="AAI83" s="319"/>
      <c r="AAJ83" s="319"/>
      <c r="AAK83" s="319"/>
      <c r="AAL83" s="319"/>
      <c r="AAM83" s="319"/>
      <c r="AAN83" s="319"/>
      <c r="AAO83" s="319"/>
      <c r="AAP83" s="319"/>
      <c r="AAQ83" s="319"/>
      <c r="AAR83" s="319"/>
      <c r="AAS83" s="319"/>
      <c r="AAT83" s="319"/>
      <c r="AAU83" s="319"/>
      <c r="AAV83" s="319"/>
      <c r="AAW83" s="319"/>
      <c r="AAX83" s="319"/>
      <c r="AAY83" s="319"/>
      <c r="AAZ83" s="319"/>
      <c r="ABA83" s="319"/>
      <c r="ABB83" s="319"/>
      <c r="ABC83" s="319"/>
      <c r="ABD83" s="319"/>
      <c r="ABE83" s="319"/>
      <c r="ABF83" s="319"/>
      <c r="ABG83" s="319"/>
      <c r="ABH83" s="319"/>
      <c r="ABI83" s="319"/>
      <c r="ABJ83" s="319"/>
      <c r="ABK83" s="319"/>
      <c r="ABL83" s="319"/>
      <c r="ABM83" s="319"/>
      <c r="ABN83" s="319"/>
      <c r="ABO83" s="319"/>
      <c r="ABP83" s="319"/>
      <c r="ABQ83" s="319"/>
      <c r="ABR83" s="319"/>
      <c r="ABS83" s="319"/>
      <c r="ABT83" s="319"/>
      <c r="ABU83" s="319"/>
      <c r="ABV83" s="319"/>
      <c r="ABW83" s="319"/>
      <c r="ABX83" s="319"/>
      <c r="ABY83" s="319"/>
      <c r="ABZ83" s="319"/>
      <c r="ACA83" s="319"/>
      <c r="ACB83" s="319"/>
      <c r="ACC83" s="319"/>
      <c r="ACD83" s="319"/>
      <c r="ACE83" s="319"/>
      <c r="ACF83" s="319"/>
      <c r="ACG83" s="319"/>
      <c r="ACH83" s="319"/>
      <c r="ACI83" s="319"/>
      <c r="ACJ83" s="319"/>
      <c r="ACK83" s="319"/>
      <c r="ACL83" s="319"/>
      <c r="ACM83" s="319"/>
      <c r="ACN83" s="319"/>
      <c r="ACO83" s="319"/>
      <c r="ACP83" s="319"/>
      <c r="ACQ83" s="319"/>
      <c r="ACR83" s="319"/>
      <c r="ACS83" s="319"/>
      <c r="ACT83" s="319"/>
      <c r="ACU83" s="319"/>
      <c r="ACV83" s="319"/>
      <c r="ACW83" s="319"/>
      <c r="ACX83" s="319"/>
      <c r="ACY83" s="319"/>
      <c r="ACZ83" s="319"/>
      <c r="ADA83" s="319"/>
      <c r="ADB83" s="319"/>
      <c r="ADC83" s="319"/>
      <c r="ADD83" s="319"/>
      <c r="ADE83" s="319"/>
      <c r="ADF83" s="319"/>
      <c r="ADG83" s="319"/>
      <c r="ADH83" s="319"/>
      <c r="ADI83" s="319"/>
      <c r="ADJ83" s="319"/>
      <c r="ADK83" s="319"/>
      <c r="ADL83" s="319"/>
      <c r="ADM83" s="319"/>
      <c r="ADN83" s="319"/>
      <c r="ADO83" s="319"/>
      <c r="ADP83" s="319"/>
      <c r="ADQ83" s="319"/>
      <c r="ADR83" s="319"/>
      <c r="ADS83" s="319"/>
      <c r="ADT83" s="319"/>
      <c r="ADU83" s="319"/>
      <c r="ADV83" s="319"/>
      <c r="ADW83" s="319"/>
      <c r="ADX83" s="319"/>
      <c r="ADY83" s="319"/>
      <c r="ADZ83" s="319"/>
      <c r="AEA83" s="319"/>
      <c r="AEB83" s="319"/>
      <c r="AEC83" s="319"/>
      <c r="AED83" s="319"/>
      <c r="AEE83" s="319"/>
      <c r="AEF83" s="319"/>
      <c r="AEG83" s="319"/>
      <c r="AEH83" s="319"/>
      <c r="AEI83" s="319"/>
      <c r="AEJ83" s="319"/>
      <c r="AEK83" s="319"/>
      <c r="AEL83" s="319"/>
      <c r="AEM83" s="319"/>
      <c r="AEN83" s="319"/>
      <c r="AEO83" s="319"/>
      <c r="AEP83" s="319"/>
      <c r="AEQ83" s="319"/>
      <c r="AER83" s="319"/>
      <c r="AES83" s="319"/>
      <c r="AET83" s="319"/>
      <c r="AEU83" s="319"/>
      <c r="AEV83" s="319"/>
      <c r="AEW83" s="319"/>
      <c r="AEX83" s="319"/>
      <c r="AEY83" s="319"/>
      <c r="AEZ83" s="319"/>
      <c r="AFA83" s="319"/>
      <c r="AFB83" s="319"/>
      <c r="AFC83" s="319"/>
      <c r="AFD83" s="319"/>
      <c r="AFE83" s="319"/>
      <c r="AFF83" s="319"/>
      <c r="AFG83" s="319"/>
      <c r="AFH83" s="319"/>
      <c r="AFI83" s="319"/>
      <c r="AFJ83" s="319"/>
      <c r="AFK83" s="319"/>
      <c r="AFL83" s="319"/>
      <c r="AFM83" s="319"/>
      <c r="AFN83" s="319"/>
      <c r="AFO83" s="319"/>
      <c r="AFP83" s="319"/>
      <c r="AFQ83" s="319"/>
      <c r="AFR83" s="319"/>
      <c r="AFS83" s="319"/>
      <c r="AFT83" s="319"/>
      <c r="AFU83" s="319"/>
      <c r="AFV83" s="319"/>
      <c r="AFW83" s="319"/>
      <c r="AFX83" s="319"/>
      <c r="AFY83" s="319"/>
      <c r="AFZ83" s="319"/>
      <c r="AGA83" s="319"/>
      <c r="AGB83" s="319"/>
      <c r="AGC83" s="319"/>
      <c r="AGD83" s="319"/>
      <c r="AGE83" s="319"/>
      <c r="AGF83" s="319"/>
      <c r="AGG83" s="319"/>
      <c r="AGH83" s="319"/>
      <c r="AGI83" s="319"/>
      <c r="AGJ83" s="319"/>
      <c r="AGK83" s="319"/>
      <c r="AGL83" s="319"/>
      <c r="AGM83" s="319"/>
      <c r="AGN83" s="319"/>
      <c r="AGO83" s="319"/>
      <c r="AGP83" s="319"/>
      <c r="AGQ83" s="319"/>
      <c r="AGR83" s="319"/>
      <c r="AGS83" s="319"/>
      <c r="AGT83" s="319"/>
      <c r="AGU83" s="319"/>
      <c r="AGV83" s="319"/>
      <c r="AGW83" s="319"/>
      <c r="AGX83" s="319"/>
      <c r="AGY83" s="319"/>
      <c r="AGZ83" s="319"/>
      <c r="AHA83" s="319"/>
      <c r="AHB83" s="319"/>
      <c r="AHC83" s="319"/>
      <c r="AHD83" s="319"/>
      <c r="AHE83" s="319"/>
      <c r="AHF83" s="319"/>
      <c r="AHG83" s="319"/>
      <c r="AHH83" s="319"/>
      <c r="AHI83" s="319"/>
      <c r="AHJ83" s="319"/>
      <c r="AHK83" s="319"/>
      <c r="AHL83" s="319"/>
      <c r="AHM83" s="319"/>
      <c r="AHN83" s="319"/>
      <c r="AHO83" s="319"/>
      <c r="AHP83" s="319"/>
      <c r="AHQ83" s="319"/>
      <c r="AHR83" s="319"/>
      <c r="AHS83" s="319"/>
      <c r="AHT83" s="319"/>
      <c r="AHU83" s="319"/>
      <c r="AHV83" s="319"/>
      <c r="AHW83" s="319"/>
      <c r="AHX83" s="319"/>
      <c r="AHY83" s="319"/>
      <c r="AHZ83" s="319"/>
      <c r="AIA83" s="319"/>
      <c r="AIB83" s="319"/>
      <c r="AIC83" s="319"/>
      <c r="AID83" s="319"/>
      <c r="AIE83" s="319"/>
      <c r="AIF83" s="319"/>
      <c r="AIG83" s="319"/>
      <c r="AIH83" s="319"/>
      <c r="AII83" s="319"/>
      <c r="AIJ83" s="319"/>
      <c r="AIK83" s="319"/>
      <c r="AIL83" s="319"/>
      <c r="AIM83" s="319"/>
      <c r="AIN83" s="319"/>
      <c r="AIO83" s="319"/>
      <c r="AIP83" s="319"/>
      <c r="AIQ83" s="319"/>
      <c r="AIR83" s="319"/>
      <c r="AIS83" s="319"/>
      <c r="AIT83" s="319"/>
      <c r="AIU83" s="319"/>
      <c r="AIV83" s="319"/>
      <c r="AIW83" s="319"/>
      <c r="AIX83" s="319"/>
      <c r="AIY83" s="319"/>
      <c r="AIZ83" s="319"/>
      <c r="AJA83" s="319"/>
      <c r="AJB83" s="319"/>
      <c r="AJC83" s="319"/>
      <c r="AJD83" s="319"/>
      <c r="AJE83" s="319"/>
      <c r="AJF83" s="319"/>
      <c r="AJG83" s="319"/>
      <c r="AJH83" s="319"/>
      <c r="AJI83" s="319"/>
      <c r="AJJ83" s="319"/>
      <c r="AJK83" s="319"/>
      <c r="AJL83" s="319"/>
      <c r="AJM83" s="319"/>
      <c r="AJN83" s="319"/>
      <c r="AJO83" s="319"/>
      <c r="AJP83" s="319"/>
      <c r="AJQ83" s="319"/>
      <c r="AJR83" s="319"/>
      <c r="AJS83" s="319"/>
      <c r="AJT83" s="319"/>
      <c r="AJU83" s="319"/>
      <c r="AJV83" s="319"/>
      <c r="AJW83" s="319"/>
      <c r="AJX83" s="319"/>
      <c r="AJY83" s="319"/>
      <c r="AJZ83" s="319"/>
      <c r="AKA83" s="319"/>
      <c r="AKB83" s="319"/>
      <c r="AKC83" s="319"/>
      <c r="AKD83" s="319"/>
      <c r="AKE83" s="319"/>
      <c r="AKF83" s="319"/>
      <c r="AKG83" s="319"/>
      <c r="AKH83" s="319"/>
      <c r="AKI83" s="319"/>
      <c r="AKJ83" s="319"/>
      <c r="AKK83" s="319"/>
      <c r="AKL83" s="319"/>
      <c r="AKM83" s="319"/>
      <c r="AKN83" s="319"/>
      <c r="AKO83" s="319"/>
      <c r="AKP83" s="319"/>
      <c r="AKQ83" s="319"/>
      <c r="AKR83" s="319"/>
      <c r="AKS83" s="319"/>
      <c r="AKT83" s="319"/>
      <c r="AKU83" s="319"/>
      <c r="AKV83" s="319"/>
      <c r="AKW83" s="319"/>
      <c r="AKX83" s="319"/>
      <c r="AKY83" s="319"/>
      <c r="AKZ83" s="319"/>
      <c r="ALA83" s="319"/>
      <c r="ALB83" s="319"/>
      <c r="ALC83" s="319"/>
      <c r="ALD83" s="319"/>
      <c r="ALE83" s="319"/>
      <c r="ALF83" s="319"/>
      <c r="ALG83" s="319"/>
      <c r="ALH83" s="319"/>
      <c r="ALI83" s="319"/>
      <c r="ALJ83" s="319"/>
      <c r="ALK83" s="319"/>
      <c r="ALL83" s="319"/>
      <c r="ALM83" s="319"/>
      <c r="ALN83" s="319"/>
      <c r="ALO83" s="319"/>
      <c r="ALP83" s="319"/>
      <c r="ALQ83" s="319"/>
      <c r="ALR83" s="319"/>
      <c r="ALS83" s="319"/>
      <c r="ALT83" s="319"/>
      <c r="ALU83" s="319"/>
      <c r="ALV83" s="319"/>
      <c r="ALW83" s="319"/>
      <c r="ALX83" s="319"/>
      <c r="ALY83" s="319"/>
      <c r="ALZ83" s="319"/>
      <c r="AMA83" s="319"/>
      <c r="AMB83" s="319"/>
      <c r="AMC83" s="319"/>
      <c r="AMD83" s="319"/>
      <c r="AME83" s="319"/>
      <c r="AMF83" s="319"/>
      <c r="AMG83" s="319"/>
      <c r="AMH83" s="319"/>
      <c r="AMI83" s="319"/>
      <c r="AMJ83" s="50"/>
    </row>
    <row r="84" spans="1:1024" ht="16.5" customHeight="1">
      <c r="A84" s="42"/>
      <c r="B84" s="42"/>
      <c r="C84" s="42"/>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c r="CC84" s="34"/>
      <c r="CD84" s="34"/>
      <c r="CE84" s="34"/>
      <c r="CF84" s="34"/>
      <c r="CG84" s="34"/>
      <c r="CH84" s="34"/>
      <c r="CI84" s="34"/>
      <c r="CJ84" s="34"/>
      <c r="CK84" s="34"/>
      <c r="CL84" s="34"/>
      <c r="CM84" s="34"/>
      <c r="CN84" s="34"/>
      <c r="CO84" s="34"/>
      <c r="CP84" s="34"/>
      <c r="CQ84" s="34"/>
      <c r="CR84" s="34"/>
      <c r="CS84" s="34"/>
      <c r="CT84" s="34"/>
      <c r="CU84" s="34"/>
      <c r="CV84" s="34"/>
      <c r="CW84" s="34"/>
      <c r="CX84" s="34"/>
      <c r="CY84" s="34"/>
      <c r="CZ84" s="34"/>
      <c r="DA84" s="34"/>
      <c r="DB84" s="34"/>
      <c r="DC84" s="34"/>
      <c r="DD84" s="34"/>
      <c r="DE84" s="34"/>
      <c r="DF84" s="34"/>
      <c r="DG84" s="34"/>
      <c r="DH84" s="34"/>
      <c r="DI84" s="34"/>
      <c r="DJ84" s="34"/>
      <c r="DK84" s="34"/>
      <c r="DL84" s="34"/>
      <c r="DM84" s="34"/>
      <c r="DN84" s="34"/>
      <c r="DO84" s="34"/>
      <c r="DP84" s="34"/>
      <c r="DQ84" s="34"/>
      <c r="DR84" s="34"/>
      <c r="DS84" s="34"/>
      <c r="DT84" s="34"/>
      <c r="DU84" s="34"/>
      <c r="DV84" s="34"/>
      <c r="DW84" s="34"/>
      <c r="DX84" s="34"/>
      <c r="DY84" s="34"/>
      <c r="DZ84" s="34"/>
      <c r="EA84" s="34"/>
      <c r="EB84" s="34"/>
      <c r="EC84" s="34"/>
      <c r="ED84" s="34"/>
      <c r="EE84" s="34"/>
      <c r="EF84" s="34"/>
      <c r="EG84" s="34"/>
      <c r="EH84" s="34"/>
      <c r="EI84" s="34"/>
      <c r="EJ84" s="34"/>
      <c r="EK84" s="34"/>
      <c r="EL84" s="34"/>
      <c r="EM84" s="34"/>
      <c r="EN84" s="34"/>
      <c r="EO84" s="34"/>
      <c r="EP84" s="34"/>
      <c r="EQ84" s="34"/>
      <c r="ER84" s="34"/>
      <c r="ES84" s="34"/>
      <c r="ET84" s="34"/>
      <c r="EU84" s="34"/>
      <c r="EV84" s="34"/>
      <c r="EW84" s="34"/>
      <c r="EX84" s="34"/>
      <c r="EY84" s="34"/>
      <c r="EZ84" s="34"/>
      <c r="FA84" s="34"/>
      <c r="FB84" s="34"/>
      <c r="FC84" s="34"/>
      <c r="FD84" s="34"/>
      <c r="FE84" s="34"/>
      <c r="FF84" s="34"/>
      <c r="FG84" s="34"/>
      <c r="FH84" s="34"/>
      <c r="FI84" s="34"/>
      <c r="FJ84" s="34"/>
      <c r="FK84" s="34"/>
      <c r="FL84" s="34"/>
      <c r="FM84" s="34"/>
      <c r="FN84" s="34"/>
      <c r="FO84" s="34"/>
      <c r="FP84" s="34"/>
      <c r="FQ84" s="34"/>
      <c r="FR84" s="34"/>
      <c r="FS84" s="34"/>
      <c r="FT84" s="34"/>
      <c r="FU84" s="34"/>
      <c r="FV84" s="34"/>
      <c r="FW84" s="34"/>
      <c r="FX84" s="34"/>
      <c r="FY84" s="34"/>
      <c r="FZ84" s="34"/>
      <c r="GA84" s="34"/>
      <c r="GB84" s="34"/>
      <c r="GC84" s="34"/>
      <c r="GD84" s="34"/>
      <c r="GE84" s="34"/>
      <c r="GF84" s="34"/>
      <c r="GG84" s="34"/>
      <c r="GH84" s="34"/>
      <c r="GI84" s="34"/>
      <c r="GJ84" s="34"/>
      <c r="GK84" s="34"/>
      <c r="GL84" s="34"/>
      <c r="GM84" s="34"/>
      <c r="GN84" s="34"/>
      <c r="GO84" s="34"/>
      <c r="GP84" s="34"/>
      <c r="GQ84" s="34"/>
      <c r="GR84" s="34"/>
      <c r="GS84" s="34"/>
      <c r="GT84" s="34"/>
      <c r="GU84" s="34"/>
      <c r="GV84" s="34"/>
      <c r="GW84" s="34"/>
      <c r="GX84" s="34"/>
      <c r="GY84" s="34"/>
      <c r="GZ84" s="34"/>
      <c r="HA84" s="34"/>
      <c r="HB84" s="34"/>
      <c r="HC84" s="34"/>
      <c r="HD84" s="34"/>
      <c r="HE84" s="34"/>
      <c r="HF84" s="34"/>
      <c r="HG84" s="34"/>
      <c r="HH84" s="34"/>
      <c r="HI84" s="34"/>
      <c r="HJ84" s="34"/>
      <c r="HK84" s="34"/>
      <c r="HL84" s="34"/>
      <c r="HM84" s="34"/>
      <c r="HN84" s="34"/>
      <c r="HO84" s="34"/>
      <c r="HP84" s="34"/>
      <c r="HQ84" s="34"/>
      <c r="HR84" s="34"/>
      <c r="HS84" s="34"/>
      <c r="HT84" s="34"/>
      <c r="HU84" s="34"/>
      <c r="HV84" s="34"/>
      <c r="HW84" s="34"/>
      <c r="HX84" s="34"/>
      <c r="HY84" s="34"/>
      <c r="HZ84" s="34"/>
      <c r="IA84" s="34"/>
      <c r="IB84" s="34"/>
      <c r="IC84" s="34"/>
      <c r="ID84" s="34"/>
      <c r="IE84" s="34"/>
      <c r="IF84" s="34"/>
      <c r="IG84" s="34"/>
      <c r="IH84" s="34"/>
      <c r="II84" s="34"/>
      <c r="IJ84" s="34"/>
      <c r="IK84" s="34"/>
      <c r="IL84" s="34"/>
      <c r="IM84" s="34"/>
      <c r="IN84" s="34"/>
      <c r="IO84" s="34"/>
      <c r="IP84" s="34"/>
      <c r="IQ84" s="34"/>
      <c r="IR84" s="34"/>
      <c r="IS84" s="34"/>
      <c r="IT84" s="34"/>
      <c r="IU84" s="34"/>
      <c r="IV84" s="34"/>
      <c r="IW84" s="34"/>
      <c r="IX84" s="34"/>
      <c r="IY84" s="34"/>
      <c r="IZ84" s="34"/>
      <c r="JA84" s="34"/>
      <c r="JB84" s="34"/>
      <c r="JC84" s="34"/>
      <c r="JD84" s="34"/>
      <c r="JE84" s="34"/>
      <c r="JF84" s="34"/>
      <c r="JG84" s="34"/>
      <c r="JH84" s="34"/>
      <c r="JI84" s="34"/>
      <c r="JJ84" s="34"/>
      <c r="JK84" s="34"/>
      <c r="JL84" s="34"/>
      <c r="JM84" s="34"/>
      <c r="JN84" s="34"/>
      <c r="JO84" s="34"/>
      <c r="JP84" s="34"/>
      <c r="JQ84" s="34"/>
      <c r="JR84" s="34"/>
      <c r="JS84" s="34"/>
      <c r="JT84" s="34"/>
      <c r="JU84" s="34"/>
      <c r="JV84" s="34"/>
      <c r="JW84" s="34"/>
      <c r="JX84" s="34"/>
      <c r="JY84" s="34"/>
      <c r="JZ84" s="34"/>
      <c r="KA84" s="34"/>
      <c r="KB84" s="34"/>
      <c r="KC84" s="34"/>
      <c r="KD84" s="34"/>
      <c r="KE84" s="34"/>
      <c r="KF84" s="34"/>
      <c r="KG84" s="34"/>
      <c r="KH84" s="34"/>
      <c r="KI84" s="34"/>
      <c r="KJ84" s="34"/>
      <c r="KK84" s="34"/>
      <c r="KL84" s="34"/>
      <c r="KM84" s="34"/>
      <c r="KN84" s="34"/>
      <c r="KO84" s="34"/>
      <c r="KP84" s="34"/>
      <c r="KQ84" s="34"/>
      <c r="KR84" s="34"/>
      <c r="KS84" s="34"/>
      <c r="KT84" s="34"/>
      <c r="KU84" s="34"/>
      <c r="KV84" s="34"/>
      <c r="KW84" s="34"/>
      <c r="KX84" s="34"/>
      <c r="KY84" s="34"/>
      <c r="KZ84" s="34"/>
      <c r="LA84" s="34"/>
      <c r="LB84" s="34"/>
      <c r="LC84" s="34"/>
      <c r="LD84" s="34"/>
      <c r="LE84" s="34"/>
      <c r="LF84" s="34"/>
      <c r="LG84" s="34"/>
      <c r="LH84" s="34"/>
      <c r="LI84" s="34"/>
      <c r="LJ84" s="34"/>
      <c r="LK84" s="34"/>
      <c r="LL84" s="34"/>
      <c r="LM84" s="34"/>
      <c r="LN84" s="34"/>
      <c r="LO84" s="34"/>
      <c r="LP84" s="34"/>
      <c r="LQ84" s="34"/>
      <c r="LR84" s="34"/>
      <c r="LS84" s="34"/>
      <c r="LT84" s="34"/>
      <c r="LU84" s="34"/>
      <c r="LV84" s="34"/>
      <c r="LW84" s="34"/>
      <c r="LX84" s="34"/>
      <c r="LY84" s="34"/>
      <c r="LZ84" s="34"/>
      <c r="MA84" s="34"/>
      <c r="MB84" s="34"/>
      <c r="MC84" s="34"/>
      <c r="MD84" s="34"/>
      <c r="ME84" s="34"/>
      <c r="MF84" s="34"/>
      <c r="MG84" s="34"/>
      <c r="MH84" s="34"/>
      <c r="MI84" s="34"/>
      <c r="MJ84" s="34"/>
      <c r="MK84" s="34"/>
      <c r="ML84" s="34"/>
      <c r="MM84" s="34"/>
      <c r="MN84" s="34"/>
      <c r="MO84" s="34"/>
      <c r="MP84" s="34"/>
      <c r="MQ84" s="34"/>
      <c r="MR84" s="34"/>
      <c r="MS84" s="34"/>
      <c r="MT84" s="34"/>
      <c r="MU84" s="34"/>
      <c r="MV84" s="34"/>
      <c r="MW84" s="34"/>
      <c r="MX84" s="34"/>
      <c r="MY84" s="34"/>
      <c r="MZ84" s="34"/>
      <c r="NA84" s="34"/>
      <c r="NB84" s="34"/>
      <c r="NC84" s="34"/>
      <c r="ND84" s="34"/>
      <c r="NE84" s="34"/>
      <c r="NF84" s="34"/>
      <c r="NG84" s="34"/>
      <c r="NH84" s="34"/>
      <c r="NI84" s="34"/>
      <c r="NJ84" s="34"/>
      <c r="NK84" s="34"/>
      <c r="NL84" s="34"/>
      <c r="NM84" s="34"/>
      <c r="NN84" s="34"/>
      <c r="NO84" s="34"/>
      <c r="NP84" s="34"/>
      <c r="NQ84" s="34"/>
      <c r="NR84" s="34"/>
      <c r="NS84" s="34"/>
      <c r="NT84" s="34"/>
      <c r="NU84" s="34"/>
      <c r="NV84" s="34"/>
      <c r="NW84" s="34"/>
      <c r="NX84" s="34"/>
      <c r="NY84" s="34"/>
      <c r="NZ84" s="34"/>
      <c r="OA84" s="34"/>
      <c r="OB84" s="34"/>
      <c r="OC84" s="34"/>
      <c r="OD84" s="34"/>
      <c r="OE84" s="34"/>
      <c r="OF84" s="34"/>
      <c r="OG84" s="34"/>
      <c r="OH84" s="34"/>
      <c r="OI84" s="34"/>
      <c r="OJ84" s="34"/>
      <c r="OK84" s="34"/>
      <c r="OL84" s="34"/>
      <c r="OM84" s="34"/>
      <c r="ON84" s="34"/>
      <c r="OO84" s="34"/>
      <c r="OP84" s="34"/>
      <c r="OQ84" s="34"/>
      <c r="OR84" s="34"/>
      <c r="OS84" s="34"/>
      <c r="OT84" s="34"/>
      <c r="OU84" s="34"/>
      <c r="OV84" s="34"/>
      <c r="OW84" s="34"/>
      <c r="OX84" s="34"/>
      <c r="OY84" s="34"/>
      <c r="OZ84" s="34"/>
      <c r="PA84" s="34"/>
      <c r="PB84" s="34"/>
      <c r="PC84" s="34"/>
      <c r="PD84" s="34"/>
      <c r="PE84" s="34"/>
      <c r="PF84" s="34"/>
      <c r="PG84" s="34"/>
      <c r="PH84" s="34"/>
      <c r="PI84" s="34"/>
      <c r="PJ84" s="34"/>
      <c r="PK84" s="34"/>
      <c r="PL84" s="34"/>
      <c r="PM84" s="34"/>
      <c r="PN84" s="34"/>
      <c r="PO84" s="34"/>
      <c r="PP84" s="34"/>
      <c r="PQ84" s="34"/>
      <c r="PR84" s="34"/>
      <c r="PS84" s="34"/>
      <c r="PT84" s="34"/>
      <c r="PU84" s="34"/>
      <c r="PV84" s="34"/>
      <c r="PW84" s="34"/>
      <c r="PX84" s="34"/>
      <c r="PY84" s="34"/>
      <c r="PZ84" s="34"/>
      <c r="QA84" s="34"/>
      <c r="QB84" s="34"/>
      <c r="QC84" s="34"/>
      <c r="QD84" s="34"/>
      <c r="QE84" s="34"/>
      <c r="QF84" s="34"/>
      <c r="QG84" s="34"/>
      <c r="QH84" s="34"/>
      <c r="QI84" s="34"/>
      <c r="QJ84" s="34"/>
      <c r="QK84" s="34"/>
      <c r="QL84" s="34"/>
      <c r="QM84" s="34"/>
      <c r="QN84" s="34"/>
      <c r="QO84" s="34"/>
      <c r="QP84" s="34"/>
      <c r="QQ84" s="34"/>
      <c r="QR84" s="34"/>
      <c r="QS84" s="34"/>
      <c r="QT84" s="34"/>
      <c r="QU84" s="34"/>
      <c r="QV84" s="34"/>
      <c r="QW84" s="34"/>
      <c r="QX84" s="34"/>
      <c r="QY84" s="34"/>
      <c r="QZ84" s="34"/>
      <c r="RA84" s="34"/>
      <c r="RB84" s="34"/>
      <c r="RC84" s="34"/>
      <c r="RD84" s="34"/>
      <c r="RE84" s="34"/>
      <c r="RF84" s="34"/>
      <c r="RG84" s="34"/>
      <c r="RH84" s="34"/>
      <c r="RI84" s="34"/>
      <c r="RJ84" s="34"/>
      <c r="RK84" s="34"/>
      <c r="RL84" s="34"/>
      <c r="RM84" s="34"/>
      <c r="RN84" s="34"/>
      <c r="RO84" s="34"/>
      <c r="RP84" s="34"/>
      <c r="RQ84" s="34"/>
      <c r="RR84" s="34"/>
      <c r="RS84" s="34"/>
      <c r="RT84" s="34"/>
      <c r="RU84" s="34"/>
      <c r="RV84" s="34"/>
      <c r="RW84" s="34"/>
      <c r="RX84" s="34"/>
      <c r="RY84" s="34"/>
      <c r="RZ84" s="34"/>
      <c r="SA84" s="34"/>
      <c r="SB84" s="34"/>
      <c r="SC84" s="34"/>
      <c r="SD84" s="34"/>
      <c r="SE84" s="34"/>
      <c r="SF84" s="34"/>
      <c r="SG84" s="34"/>
      <c r="SH84" s="34"/>
      <c r="SI84" s="34"/>
      <c r="SJ84" s="34"/>
      <c r="SK84" s="34"/>
      <c r="SL84" s="34"/>
      <c r="SM84" s="34"/>
      <c r="SN84" s="34"/>
      <c r="SO84" s="34"/>
      <c r="SP84" s="34"/>
      <c r="SQ84" s="34"/>
      <c r="SR84" s="34"/>
      <c r="SS84" s="34"/>
      <c r="ST84" s="34"/>
      <c r="SU84" s="34"/>
      <c r="SV84" s="34"/>
      <c r="SW84" s="34"/>
      <c r="SX84" s="34"/>
      <c r="SY84" s="34"/>
      <c r="SZ84" s="34"/>
      <c r="TA84" s="34"/>
      <c r="TB84" s="34"/>
      <c r="TC84" s="34"/>
      <c r="TD84" s="34"/>
      <c r="TE84" s="34"/>
      <c r="TF84" s="34"/>
      <c r="TG84" s="34"/>
      <c r="TH84" s="34"/>
      <c r="TI84" s="34"/>
      <c r="TJ84" s="34"/>
      <c r="TK84" s="34"/>
      <c r="TL84" s="34"/>
      <c r="TM84" s="34"/>
      <c r="TN84" s="34"/>
      <c r="TO84" s="34"/>
      <c r="TP84" s="34"/>
      <c r="TQ84" s="34"/>
      <c r="TR84" s="34"/>
      <c r="TS84" s="34"/>
      <c r="TT84" s="34"/>
      <c r="TU84" s="34"/>
      <c r="TV84" s="34"/>
      <c r="TW84" s="34"/>
      <c r="TX84" s="34"/>
      <c r="TY84" s="34"/>
      <c r="TZ84" s="34"/>
      <c r="UA84" s="34"/>
      <c r="UB84" s="34"/>
      <c r="UC84" s="34"/>
      <c r="UD84" s="34"/>
      <c r="UE84" s="34"/>
      <c r="UF84" s="34"/>
      <c r="UG84" s="34"/>
      <c r="UH84" s="34"/>
      <c r="UI84" s="34"/>
      <c r="UJ84" s="34"/>
      <c r="UK84" s="34"/>
      <c r="UL84" s="34"/>
      <c r="UM84" s="34"/>
      <c r="UN84" s="34"/>
      <c r="UO84" s="34"/>
      <c r="UP84" s="34"/>
      <c r="UQ84" s="34"/>
      <c r="UR84" s="34"/>
      <c r="US84" s="34"/>
      <c r="UT84" s="34"/>
      <c r="UU84" s="34"/>
      <c r="UV84" s="34"/>
      <c r="UW84" s="34"/>
      <c r="UX84" s="34"/>
      <c r="UY84" s="34"/>
      <c r="UZ84" s="34"/>
      <c r="VA84" s="34"/>
      <c r="VB84" s="34"/>
      <c r="VC84" s="34"/>
      <c r="VD84" s="34"/>
      <c r="VE84" s="34"/>
      <c r="VF84" s="34"/>
      <c r="VG84" s="34"/>
      <c r="VH84" s="34"/>
      <c r="VI84" s="34"/>
      <c r="VJ84" s="34"/>
      <c r="VK84" s="34"/>
      <c r="VL84" s="34"/>
      <c r="VM84" s="34"/>
      <c r="VN84" s="34"/>
      <c r="VO84" s="34"/>
      <c r="VP84" s="34"/>
      <c r="VQ84" s="34"/>
      <c r="VR84" s="34"/>
      <c r="VS84" s="34"/>
      <c r="VT84" s="34"/>
      <c r="VU84" s="34"/>
      <c r="VV84" s="34"/>
      <c r="VW84" s="34"/>
      <c r="VX84" s="34"/>
      <c r="VY84" s="34"/>
      <c r="VZ84" s="34"/>
      <c r="WA84" s="34"/>
      <c r="WB84" s="34"/>
      <c r="WC84" s="34"/>
      <c r="WD84" s="34"/>
      <c r="WE84" s="34"/>
      <c r="WF84" s="34"/>
      <c r="WG84" s="34"/>
      <c r="WH84" s="34"/>
      <c r="WI84" s="34"/>
      <c r="WJ84" s="34"/>
      <c r="WK84" s="34"/>
      <c r="WL84" s="34"/>
      <c r="WM84" s="34"/>
      <c r="WN84" s="34"/>
      <c r="WO84" s="34"/>
      <c r="WP84" s="34"/>
      <c r="WQ84" s="34"/>
      <c r="WR84" s="34"/>
      <c r="WS84" s="34"/>
      <c r="WT84" s="34"/>
      <c r="WU84" s="34"/>
      <c r="WV84" s="34"/>
      <c r="WW84" s="34"/>
      <c r="WX84" s="34"/>
      <c r="WY84" s="34"/>
      <c r="WZ84" s="34"/>
      <c r="XA84" s="34"/>
      <c r="XB84" s="34"/>
      <c r="XC84" s="34"/>
      <c r="XD84" s="34"/>
      <c r="XE84" s="34"/>
      <c r="XF84" s="34"/>
      <c r="XG84" s="34"/>
      <c r="XH84" s="34"/>
      <c r="XI84" s="34"/>
      <c r="XJ84" s="34"/>
      <c r="XK84" s="34"/>
      <c r="XL84" s="34"/>
      <c r="XM84" s="34"/>
      <c r="XN84" s="34"/>
      <c r="XO84" s="34"/>
      <c r="XP84" s="34"/>
      <c r="XQ84" s="34"/>
      <c r="XR84" s="34"/>
      <c r="XS84" s="34"/>
      <c r="XT84" s="34"/>
      <c r="XU84" s="34"/>
      <c r="XV84" s="34"/>
      <c r="XW84" s="34"/>
      <c r="XX84" s="34"/>
      <c r="XY84" s="34"/>
      <c r="XZ84" s="34"/>
      <c r="YA84" s="34"/>
      <c r="YB84" s="34"/>
      <c r="YC84" s="34"/>
      <c r="YD84" s="34"/>
      <c r="YE84" s="34"/>
      <c r="YF84" s="34"/>
      <c r="YG84" s="34"/>
      <c r="YH84" s="34"/>
      <c r="YI84" s="34"/>
      <c r="YJ84" s="34"/>
      <c r="YK84" s="34"/>
      <c r="YL84" s="34"/>
      <c r="YM84" s="34"/>
      <c r="YN84" s="34"/>
      <c r="YO84" s="34"/>
      <c r="YP84" s="34"/>
      <c r="YQ84" s="34"/>
      <c r="YR84" s="34"/>
      <c r="YS84" s="34"/>
      <c r="YT84" s="34"/>
      <c r="YU84" s="34"/>
      <c r="YV84" s="34"/>
      <c r="YW84" s="34"/>
      <c r="YX84" s="34"/>
      <c r="YY84" s="34"/>
      <c r="YZ84" s="34"/>
      <c r="ZA84" s="34"/>
      <c r="ZB84" s="34"/>
      <c r="ZC84" s="34"/>
      <c r="ZD84" s="34"/>
      <c r="ZE84" s="34"/>
      <c r="ZF84" s="34"/>
      <c r="ZG84" s="34"/>
      <c r="ZH84" s="34"/>
      <c r="ZI84" s="34"/>
      <c r="ZJ84" s="34"/>
      <c r="ZK84" s="34"/>
      <c r="ZL84" s="34"/>
      <c r="ZM84" s="34"/>
      <c r="ZN84" s="34"/>
      <c r="ZO84" s="34"/>
      <c r="ZP84" s="34"/>
      <c r="ZQ84" s="34"/>
      <c r="ZR84" s="34"/>
      <c r="ZS84" s="34"/>
      <c r="ZT84" s="34"/>
      <c r="ZU84" s="34"/>
      <c r="ZV84" s="34"/>
      <c r="ZW84" s="34"/>
      <c r="ZX84" s="34"/>
      <c r="ZY84" s="34"/>
      <c r="ZZ84" s="34"/>
      <c r="AAA84" s="34"/>
      <c r="AAB84" s="34"/>
      <c r="AAC84" s="34"/>
      <c r="AAD84" s="34"/>
      <c r="AAE84" s="34"/>
      <c r="AAF84" s="34"/>
      <c r="AAG84" s="34"/>
      <c r="AAH84" s="34"/>
      <c r="AAI84" s="34"/>
      <c r="AAJ84" s="34"/>
      <c r="AAK84" s="34"/>
      <c r="AAL84" s="34"/>
      <c r="AAM84" s="34"/>
      <c r="AAN84" s="34"/>
      <c r="AAO84" s="34"/>
      <c r="AAP84" s="34"/>
      <c r="AAQ84" s="34"/>
      <c r="AAR84" s="34"/>
      <c r="AAS84" s="34"/>
      <c r="AAT84" s="34"/>
      <c r="AAU84" s="34"/>
      <c r="AAV84" s="34"/>
      <c r="AAW84" s="34"/>
      <c r="AAX84" s="34"/>
      <c r="AAY84" s="34"/>
      <c r="AAZ84" s="34"/>
      <c r="ABA84" s="34"/>
      <c r="ABB84" s="34"/>
      <c r="ABC84" s="34"/>
      <c r="ABD84" s="34"/>
      <c r="ABE84" s="34"/>
      <c r="ABF84" s="34"/>
      <c r="ABG84" s="34"/>
      <c r="ABH84" s="34"/>
      <c r="ABI84" s="34"/>
      <c r="ABJ84" s="34"/>
      <c r="ABK84" s="34"/>
      <c r="ABL84" s="34"/>
      <c r="ABM84" s="34"/>
      <c r="ABN84" s="34"/>
      <c r="ABO84" s="34"/>
      <c r="ABP84" s="34"/>
      <c r="ABQ84" s="34"/>
      <c r="ABR84" s="34"/>
      <c r="ABS84" s="34"/>
      <c r="ABT84" s="34"/>
      <c r="ABU84" s="34"/>
      <c r="ABV84" s="34"/>
      <c r="ABW84" s="34"/>
      <c r="ABX84" s="34"/>
      <c r="ABY84" s="34"/>
      <c r="ABZ84" s="34"/>
      <c r="ACA84" s="34"/>
      <c r="ACB84" s="34"/>
      <c r="ACC84" s="34"/>
      <c r="ACD84" s="34"/>
      <c r="ACE84" s="34"/>
      <c r="ACF84" s="34"/>
      <c r="ACG84" s="34"/>
      <c r="ACH84" s="34"/>
      <c r="ACI84" s="34"/>
      <c r="ACJ84" s="34"/>
      <c r="ACK84" s="34"/>
      <c r="ACL84" s="34"/>
      <c r="ACM84" s="34"/>
      <c r="ACN84" s="34"/>
      <c r="ACO84" s="34"/>
      <c r="ACP84" s="34"/>
      <c r="ACQ84" s="34"/>
      <c r="ACR84" s="34"/>
      <c r="ACS84" s="34"/>
      <c r="ACT84" s="34"/>
      <c r="ACU84" s="34"/>
      <c r="ACV84" s="34"/>
      <c r="ACW84" s="34"/>
      <c r="ACX84" s="34"/>
      <c r="ACY84" s="34"/>
      <c r="ACZ84" s="34"/>
      <c r="ADA84" s="34"/>
      <c r="ADB84" s="34"/>
      <c r="ADC84" s="34"/>
      <c r="ADD84" s="34"/>
      <c r="ADE84" s="34"/>
      <c r="ADF84" s="34"/>
      <c r="ADG84" s="34"/>
      <c r="ADH84" s="34"/>
      <c r="ADI84" s="34"/>
      <c r="ADJ84" s="34"/>
      <c r="ADK84" s="34"/>
      <c r="ADL84" s="34"/>
      <c r="ADM84" s="34"/>
      <c r="ADN84" s="34"/>
      <c r="ADO84" s="34"/>
      <c r="ADP84" s="34"/>
      <c r="ADQ84" s="34"/>
      <c r="ADR84" s="34"/>
      <c r="ADS84" s="34"/>
      <c r="ADT84" s="34"/>
      <c r="ADU84" s="34"/>
      <c r="ADV84" s="34"/>
      <c r="ADW84" s="34"/>
      <c r="ADX84" s="34"/>
      <c r="ADY84" s="34"/>
      <c r="ADZ84" s="34"/>
      <c r="AEA84" s="34"/>
      <c r="AEB84" s="34"/>
      <c r="AEC84" s="34"/>
      <c r="AED84" s="34"/>
      <c r="AEE84" s="34"/>
      <c r="AEF84" s="34"/>
      <c r="AEG84" s="34"/>
      <c r="AEH84" s="34"/>
      <c r="AEI84" s="34"/>
      <c r="AEJ84" s="34"/>
      <c r="AEK84" s="34"/>
      <c r="AEL84" s="34"/>
      <c r="AEM84" s="34"/>
      <c r="AEN84" s="34"/>
      <c r="AEO84" s="34"/>
      <c r="AEP84" s="34"/>
      <c r="AEQ84" s="34"/>
      <c r="AER84" s="34"/>
      <c r="AES84" s="34"/>
      <c r="AET84" s="34"/>
      <c r="AEU84" s="34"/>
      <c r="AEV84" s="34"/>
      <c r="AEW84" s="34"/>
      <c r="AEX84" s="34"/>
      <c r="AEY84" s="34"/>
      <c r="AEZ84" s="34"/>
      <c r="AFA84" s="34"/>
      <c r="AFB84" s="34"/>
      <c r="AFC84" s="34"/>
      <c r="AFD84" s="34"/>
      <c r="AFE84" s="34"/>
      <c r="AFF84" s="34"/>
      <c r="AFG84" s="34"/>
      <c r="AFH84" s="34"/>
      <c r="AFI84" s="34"/>
      <c r="AFJ84" s="34"/>
      <c r="AFK84" s="34"/>
      <c r="AFL84" s="34"/>
      <c r="AFM84" s="34"/>
      <c r="AFN84" s="34"/>
      <c r="AFO84" s="34"/>
      <c r="AFP84" s="34"/>
      <c r="AFQ84" s="34"/>
      <c r="AFR84" s="34"/>
      <c r="AFS84" s="34"/>
      <c r="AFT84" s="34"/>
      <c r="AFU84" s="34"/>
      <c r="AFV84" s="34"/>
      <c r="AFW84" s="34"/>
      <c r="AFX84" s="34"/>
      <c r="AFY84" s="34"/>
      <c r="AFZ84" s="34"/>
      <c r="AGA84" s="34"/>
      <c r="AGB84" s="34"/>
      <c r="AGC84" s="34"/>
      <c r="AGD84" s="34"/>
      <c r="AGE84" s="34"/>
      <c r="AGF84" s="34"/>
      <c r="AGG84" s="34"/>
      <c r="AGH84" s="34"/>
      <c r="AGI84" s="34"/>
      <c r="AGJ84" s="34"/>
      <c r="AGK84" s="34"/>
      <c r="AGL84" s="34"/>
      <c r="AGM84" s="34"/>
      <c r="AGN84" s="34"/>
      <c r="AGO84" s="34"/>
      <c r="AGP84" s="34"/>
      <c r="AGQ84" s="34"/>
      <c r="AGR84" s="34"/>
      <c r="AGS84" s="34"/>
      <c r="AGT84" s="34"/>
      <c r="AGU84" s="34"/>
      <c r="AGV84" s="34"/>
      <c r="AGW84" s="34"/>
      <c r="AGX84" s="34"/>
      <c r="AGY84" s="34"/>
      <c r="AGZ84" s="34"/>
      <c r="AHA84" s="34"/>
      <c r="AHB84" s="34"/>
      <c r="AHC84" s="34"/>
      <c r="AHD84" s="34"/>
      <c r="AHE84" s="34"/>
      <c r="AHF84" s="34"/>
      <c r="AHG84" s="34"/>
      <c r="AHH84" s="34"/>
      <c r="AHI84" s="34"/>
      <c r="AHJ84" s="34"/>
      <c r="AHK84" s="34"/>
      <c r="AHL84" s="34"/>
      <c r="AHM84" s="34"/>
      <c r="AHN84" s="34"/>
      <c r="AHO84" s="34"/>
      <c r="AHP84" s="34"/>
      <c r="AHQ84" s="34"/>
      <c r="AHR84" s="34"/>
      <c r="AHS84" s="34"/>
      <c r="AHT84" s="34"/>
      <c r="AHU84" s="34"/>
      <c r="AHV84" s="34"/>
      <c r="AHW84" s="34"/>
      <c r="AHX84" s="34"/>
      <c r="AHY84" s="34"/>
      <c r="AHZ84" s="34"/>
      <c r="AIA84" s="34"/>
      <c r="AIB84" s="34"/>
      <c r="AIC84" s="34"/>
      <c r="AID84" s="34"/>
      <c r="AIE84" s="34"/>
      <c r="AIF84" s="34"/>
      <c r="AIG84" s="34"/>
      <c r="AIH84" s="34"/>
      <c r="AII84" s="34"/>
      <c r="AIJ84" s="34"/>
      <c r="AIK84" s="34"/>
      <c r="AIL84" s="34"/>
      <c r="AIM84" s="34"/>
      <c r="AIN84" s="34"/>
      <c r="AIO84" s="34"/>
      <c r="AIP84" s="34"/>
      <c r="AIQ84" s="34"/>
      <c r="AIR84" s="34"/>
      <c r="AIS84" s="34"/>
      <c r="AIT84" s="34"/>
      <c r="AIU84" s="34"/>
      <c r="AIV84" s="34"/>
      <c r="AIW84" s="34"/>
      <c r="AIX84" s="34"/>
      <c r="AIY84" s="34"/>
      <c r="AIZ84" s="34"/>
      <c r="AJA84" s="34"/>
      <c r="AJB84" s="34"/>
      <c r="AJC84" s="34"/>
      <c r="AJD84" s="34"/>
      <c r="AJE84" s="34"/>
      <c r="AJF84" s="34"/>
      <c r="AJG84" s="34"/>
      <c r="AJH84" s="34"/>
      <c r="AJI84" s="34"/>
      <c r="AJJ84" s="34"/>
      <c r="AJK84" s="34"/>
      <c r="AJL84" s="34"/>
      <c r="AJM84" s="34"/>
      <c r="AJN84" s="34"/>
      <c r="AJO84" s="34"/>
      <c r="AJP84" s="34"/>
      <c r="AJQ84" s="34"/>
      <c r="AJR84" s="34"/>
      <c r="AJS84" s="34"/>
      <c r="AJT84" s="34"/>
      <c r="AJU84" s="34"/>
      <c r="AJV84" s="34"/>
      <c r="AJW84" s="34"/>
      <c r="AJX84" s="34"/>
      <c r="AJY84" s="34"/>
      <c r="AJZ84" s="34"/>
      <c r="AKA84" s="34"/>
      <c r="AKB84" s="34"/>
      <c r="AKC84" s="34"/>
      <c r="AKD84" s="34"/>
      <c r="AKE84" s="34"/>
      <c r="AKF84" s="34"/>
      <c r="AKG84" s="34"/>
      <c r="AKH84" s="34"/>
      <c r="AKI84" s="34"/>
      <c r="AKJ84" s="34"/>
      <c r="AKK84" s="34"/>
      <c r="AKL84" s="34"/>
      <c r="AKM84" s="34"/>
      <c r="AKN84" s="34"/>
      <c r="AKO84" s="34"/>
      <c r="AKP84" s="34"/>
      <c r="AKQ84" s="34"/>
      <c r="AKR84" s="34"/>
      <c r="AKS84" s="34"/>
      <c r="AKT84" s="34"/>
      <c r="AKU84" s="34"/>
      <c r="AKV84" s="34"/>
      <c r="AKW84" s="34"/>
      <c r="AKX84" s="34"/>
      <c r="AKY84" s="34"/>
      <c r="AKZ84" s="34"/>
      <c r="ALA84" s="34"/>
      <c r="ALB84" s="34"/>
      <c r="ALC84" s="34"/>
      <c r="ALD84" s="34"/>
      <c r="ALE84" s="34"/>
      <c r="ALF84" s="34"/>
      <c r="ALG84" s="34"/>
      <c r="ALH84" s="34"/>
      <c r="ALI84" s="34"/>
      <c r="ALJ84" s="34"/>
      <c r="ALK84" s="34"/>
      <c r="ALL84" s="34"/>
      <c r="ALM84" s="34"/>
      <c r="ALN84" s="34"/>
      <c r="ALO84" s="34"/>
      <c r="ALP84" s="34"/>
      <c r="ALQ84" s="34"/>
      <c r="ALR84" s="34"/>
      <c r="ALS84" s="34"/>
      <c r="ALT84" s="34"/>
      <c r="ALU84" s="34"/>
      <c r="ALV84" s="34"/>
      <c r="ALW84" s="34"/>
      <c r="ALX84" s="34"/>
      <c r="ALY84" s="34"/>
      <c r="ALZ84" s="34"/>
      <c r="AMA84" s="34"/>
      <c r="AMB84" s="34"/>
      <c r="AMC84" s="34"/>
      <c r="AMD84" s="34"/>
      <c r="AME84" s="34"/>
      <c r="AMF84" s="34"/>
      <c r="AMG84" s="34"/>
      <c r="AMH84" s="34"/>
      <c r="AMI84" s="34"/>
      <c r="AMJ84" s="34"/>
    </row>
    <row r="85" spans="1:1024" ht="14.25" customHeight="1">
      <c r="A85" s="63" t="s">
        <v>81</v>
      </c>
      <c r="B85" s="42"/>
      <c r="C85" s="42"/>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c r="CC85" s="34"/>
      <c r="CD85" s="34"/>
      <c r="CE85" s="34"/>
      <c r="CF85" s="34"/>
      <c r="CG85" s="34"/>
      <c r="CH85" s="34"/>
      <c r="CI85" s="34"/>
      <c r="CJ85" s="34"/>
      <c r="CK85" s="34"/>
      <c r="CL85" s="34"/>
      <c r="CM85" s="34"/>
      <c r="CN85" s="34"/>
      <c r="CO85" s="34"/>
      <c r="CP85" s="34"/>
      <c r="CQ85" s="34"/>
      <c r="CR85" s="34"/>
      <c r="CS85" s="34"/>
      <c r="CT85" s="34"/>
      <c r="CU85" s="34"/>
      <c r="CV85" s="34"/>
      <c r="CW85" s="34"/>
      <c r="CX85" s="34"/>
      <c r="CY85" s="34"/>
      <c r="CZ85" s="34"/>
      <c r="DA85" s="34"/>
      <c r="DB85" s="34"/>
      <c r="DC85" s="34"/>
      <c r="DD85" s="34"/>
      <c r="DE85" s="34"/>
      <c r="DF85" s="34"/>
      <c r="DG85" s="34"/>
      <c r="DH85" s="34"/>
      <c r="DI85" s="34"/>
      <c r="DJ85" s="34"/>
      <c r="DK85" s="34"/>
      <c r="DL85" s="34"/>
      <c r="DM85" s="34"/>
      <c r="DN85" s="34"/>
      <c r="DO85" s="34"/>
      <c r="DP85" s="34"/>
      <c r="DQ85" s="34"/>
      <c r="DR85" s="34"/>
      <c r="DS85" s="34"/>
      <c r="DT85" s="34"/>
      <c r="DU85" s="34"/>
      <c r="DV85" s="34"/>
      <c r="DW85" s="34"/>
      <c r="DX85" s="34"/>
      <c r="DY85" s="34"/>
      <c r="DZ85" s="34"/>
      <c r="EA85" s="34"/>
      <c r="EB85" s="34"/>
      <c r="EC85" s="34"/>
      <c r="ED85" s="34"/>
      <c r="EE85" s="34"/>
      <c r="EF85" s="34"/>
      <c r="EG85" s="34"/>
      <c r="EH85" s="34"/>
      <c r="EI85" s="34"/>
      <c r="EJ85" s="34"/>
      <c r="EK85" s="34"/>
      <c r="EL85" s="34"/>
      <c r="EM85" s="34"/>
      <c r="EN85" s="34"/>
      <c r="EO85" s="34"/>
      <c r="EP85" s="34"/>
      <c r="EQ85" s="34"/>
      <c r="ER85" s="34"/>
      <c r="ES85" s="34"/>
      <c r="ET85" s="34"/>
      <c r="EU85" s="34"/>
      <c r="EV85" s="34"/>
      <c r="EW85" s="34"/>
      <c r="EX85" s="34"/>
      <c r="EY85" s="34"/>
      <c r="EZ85" s="34"/>
      <c r="FA85" s="34"/>
      <c r="FB85" s="34"/>
      <c r="FC85" s="34"/>
      <c r="FD85" s="34"/>
      <c r="FE85" s="34"/>
      <c r="FF85" s="34"/>
      <c r="FG85" s="34"/>
      <c r="FH85" s="34"/>
      <c r="FI85" s="34"/>
      <c r="FJ85" s="34"/>
      <c r="FK85" s="34"/>
      <c r="FL85" s="34"/>
      <c r="FM85" s="34"/>
      <c r="FN85" s="34"/>
      <c r="FO85" s="34"/>
      <c r="FP85" s="34"/>
      <c r="FQ85" s="34"/>
      <c r="FR85" s="34"/>
      <c r="FS85" s="34"/>
      <c r="FT85" s="34"/>
      <c r="FU85" s="34"/>
      <c r="FV85" s="34"/>
      <c r="FW85" s="34"/>
      <c r="FX85" s="34"/>
      <c r="FY85" s="34"/>
      <c r="FZ85" s="34"/>
      <c r="GA85" s="34"/>
      <c r="GB85" s="34"/>
      <c r="GC85" s="34"/>
      <c r="GD85" s="34"/>
      <c r="GE85" s="34"/>
      <c r="GF85" s="34"/>
      <c r="GG85" s="34"/>
      <c r="GH85" s="34"/>
      <c r="GI85" s="34"/>
      <c r="GJ85" s="34"/>
      <c r="GK85" s="34"/>
      <c r="GL85" s="34"/>
      <c r="GM85" s="34"/>
      <c r="GN85" s="34"/>
      <c r="GO85" s="34"/>
      <c r="GP85" s="34"/>
      <c r="GQ85" s="34"/>
      <c r="GR85" s="34"/>
      <c r="GS85" s="34"/>
      <c r="GT85" s="34"/>
      <c r="GU85" s="34"/>
      <c r="GV85" s="34"/>
      <c r="GW85" s="34"/>
      <c r="GX85" s="34"/>
      <c r="GY85" s="34"/>
      <c r="GZ85" s="34"/>
      <c r="HA85" s="34"/>
      <c r="HB85" s="34"/>
      <c r="HC85" s="34"/>
      <c r="HD85" s="34"/>
      <c r="HE85" s="34"/>
      <c r="HF85" s="34"/>
      <c r="HG85" s="34"/>
      <c r="HH85" s="34"/>
      <c r="HI85" s="34"/>
      <c r="HJ85" s="34"/>
      <c r="HK85" s="34"/>
      <c r="HL85" s="34"/>
      <c r="HM85" s="34"/>
      <c r="HN85" s="34"/>
      <c r="HO85" s="34"/>
      <c r="HP85" s="34"/>
      <c r="HQ85" s="34"/>
      <c r="HR85" s="34"/>
      <c r="HS85" s="34"/>
      <c r="HT85" s="34"/>
      <c r="HU85" s="34"/>
      <c r="HV85" s="34"/>
      <c r="HW85" s="34"/>
      <c r="HX85" s="34"/>
      <c r="HY85" s="34"/>
      <c r="HZ85" s="34"/>
      <c r="IA85" s="34"/>
      <c r="IB85" s="34"/>
      <c r="IC85" s="34"/>
      <c r="ID85" s="34"/>
      <c r="IE85" s="34"/>
      <c r="IF85" s="34"/>
      <c r="IG85" s="34"/>
      <c r="IH85" s="34"/>
      <c r="II85" s="34"/>
      <c r="IJ85" s="34"/>
      <c r="IK85" s="34"/>
      <c r="IL85" s="34"/>
      <c r="IM85" s="34"/>
      <c r="IN85" s="34"/>
      <c r="IO85" s="34"/>
      <c r="IP85" s="34"/>
      <c r="IQ85" s="34"/>
      <c r="IR85" s="34"/>
      <c r="IS85" s="34"/>
      <c r="IT85" s="34"/>
      <c r="IU85" s="34"/>
      <c r="IV85" s="34"/>
      <c r="IW85" s="34"/>
      <c r="IX85" s="34"/>
      <c r="IY85" s="34"/>
      <c r="IZ85" s="34"/>
      <c r="JA85" s="34"/>
      <c r="JB85" s="34"/>
      <c r="JC85" s="34"/>
      <c r="JD85" s="34"/>
      <c r="JE85" s="34"/>
      <c r="JF85" s="34"/>
      <c r="JG85" s="34"/>
      <c r="JH85" s="34"/>
      <c r="JI85" s="34"/>
      <c r="JJ85" s="34"/>
      <c r="JK85" s="34"/>
      <c r="JL85" s="34"/>
      <c r="JM85" s="34"/>
      <c r="JN85" s="34"/>
      <c r="JO85" s="34"/>
      <c r="JP85" s="34"/>
      <c r="JQ85" s="34"/>
      <c r="JR85" s="34"/>
      <c r="JS85" s="34"/>
      <c r="JT85" s="34"/>
      <c r="JU85" s="34"/>
      <c r="JV85" s="34"/>
      <c r="JW85" s="34"/>
      <c r="JX85" s="34"/>
      <c r="JY85" s="34"/>
      <c r="JZ85" s="34"/>
      <c r="KA85" s="34"/>
      <c r="KB85" s="34"/>
      <c r="KC85" s="34"/>
      <c r="KD85" s="34"/>
      <c r="KE85" s="34"/>
      <c r="KF85" s="34"/>
      <c r="KG85" s="34"/>
      <c r="KH85" s="34"/>
      <c r="KI85" s="34"/>
      <c r="KJ85" s="34"/>
      <c r="KK85" s="34"/>
      <c r="KL85" s="34"/>
      <c r="KM85" s="34"/>
      <c r="KN85" s="34"/>
      <c r="KO85" s="34"/>
      <c r="KP85" s="34"/>
      <c r="KQ85" s="34"/>
      <c r="KR85" s="34"/>
      <c r="KS85" s="34"/>
      <c r="KT85" s="34"/>
      <c r="KU85" s="34"/>
      <c r="KV85" s="34"/>
      <c r="KW85" s="34"/>
      <c r="KX85" s="34"/>
      <c r="KY85" s="34"/>
      <c r="KZ85" s="34"/>
      <c r="LA85" s="34"/>
      <c r="LB85" s="34"/>
      <c r="LC85" s="34"/>
      <c r="LD85" s="34"/>
      <c r="LE85" s="34"/>
      <c r="LF85" s="34"/>
      <c r="LG85" s="34"/>
      <c r="LH85" s="34"/>
      <c r="LI85" s="34"/>
      <c r="LJ85" s="34"/>
      <c r="LK85" s="34"/>
      <c r="LL85" s="34"/>
      <c r="LM85" s="34"/>
      <c r="LN85" s="34"/>
      <c r="LO85" s="34"/>
      <c r="LP85" s="34"/>
      <c r="LQ85" s="34"/>
      <c r="LR85" s="34"/>
      <c r="LS85" s="34"/>
      <c r="LT85" s="34"/>
      <c r="LU85" s="34"/>
      <c r="LV85" s="34"/>
      <c r="LW85" s="34"/>
      <c r="LX85" s="34"/>
      <c r="LY85" s="34"/>
      <c r="LZ85" s="34"/>
      <c r="MA85" s="34"/>
      <c r="MB85" s="34"/>
      <c r="MC85" s="34"/>
      <c r="MD85" s="34"/>
      <c r="ME85" s="34"/>
      <c r="MF85" s="34"/>
      <c r="MG85" s="34"/>
      <c r="MH85" s="34"/>
      <c r="MI85" s="34"/>
      <c r="MJ85" s="34"/>
      <c r="MK85" s="34"/>
      <c r="ML85" s="34"/>
      <c r="MM85" s="34"/>
      <c r="MN85" s="34"/>
      <c r="MO85" s="34"/>
      <c r="MP85" s="34"/>
      <c r="MQ85" s="34"/>
      <c r="MR85" s="34"/>
      <c r="MS85" s="34"/>
      <c r="MT85" s="34"/>
      <c r="MU85" s="34"/>
      <c r="MV85" s="34"/>
      <c r="MW85" s="34"/>
      <c r="MX85" s="34"/>
      <c r="MY85" s="34"/>
      <c r="MZ85" s="34"/>
      <c r="NA85" s="34"/>
      <c r="NB85" s="34"/>
      <c r="NC85" s="34"/>
      <c r="ND85" s="34"/>
      <c r="NE85" s="34"/>
      <c r="NF85" s="34"/>
      <c r="NG85" s="34"/>
      <c r="NH85" s="34"/>
      <c r="NI85" s="34"/>
      <c r="NJ85" s="34"/>
      <c r="NK85" s="34"/>
      <c r="NL85" s="34"/>
      <c r="NM85" s="34"/>
      <c r="NN85" s="34"/>
      <c r="NO85" s="34"/>
      <c r="NP85" s="34"/>
      <c r="NQ85" s="34"/>
      <c r="NR85" s="34"/>
      <c r="NS85" s="34"/>
      <c r="NT85" s="34"/>
      <c r="NU85" s="34"/>
      <c r="NV85" s="34"/>
      <c r="NW85" s="34"/>
      <c r="NX85" s="34"/>
      <c r="NY85" s="34"/>
      <c r="NZ85" s="34"/>
      <c r="OA85" s="34"/>
      <c r="OB85" s="34"/>
      <c r="OC85" s="34"/>
      <c r="OD85" s="34"/>
      <c r="OE85" s="34"/>
      <c r="OF85" s="34"/>
      <c r="OG85" s="34"/>
      <c r="OH85" s="34"/>
      <c r="OI85" s="34"/>
      <c r="OJ85" s="34"/>
      <c r="OK85" s="34"/>
      <c r="OL85" s="34"/>
      <c r="OM85" s="34"/>
      <c r="ON85" s="34"/>
      <c r="OO85" s="34"/>
      <c r="OP85" s="34"/>
      <c r="OQ85" s="34"/>
      <c r="OR85" s="34"/>
      <c r="OS85" s="34"/>
      <c r="OT85" s="34"/>
      <c r="OU85" s="34"/>
      <c r="OV85" s="34"/>
      <c r="OW85" s="34"/>
      <c r="OX85" s="34"/>
      <c r="OY85" s="34"/>
      <c r="OZ85" s="34"/>
      <c r="PA85" s="34"/>
      <c r="PB85" s="34"/>
      <c r="PC85" s="34"/>
      <c r="PD85" s="34"/>
      <c r="PE85" s="34"/>
      <c r="PF85" s="34"/>
      <c r="PG85" s="34"/>
      <c r="PH85" s="34"/>
      <c r="PI85" s="34"/>
      <c r="PJ85" s="34"/>
      <c r="PK85" s="34"/>
      <c r="PL85" s="34"/>
      <c r="PM85" s="34"/>
      <c r="PN85" s="34"/>
      <c r="PO85" s="34"/>
      <c r="PP85" s="34"/>
      <c r="PQ85" s="34"/>
      <c r="PR85" s="34"/>
      <c r="PS85" s="34"/>
      <c r="PT85" s="34"/>
      <c r="PU85" s="34"/>
      <c r="PV85" s="34"/>
      <c r="PW85" s="34"/>
      <c r="PX85" s="34"/>
      <c r="PY85" s="34"/>
      <c r="PZ85" s="34"/>
      <c r="QA85" s="34"/>
      <c r="QB85" s="34"/>
      <c r="QC85" s="34"/>
      <c r="QD85" s="34"/>
      <c r="QE85" s="34"/>
      <c r="QF85" s="34"/>
      <c r="QG85" s="34"/>
      <c r="QH85" s="34"/>
      <c r="QI85" s="34"/>
      <c r="QJ85" s="34"/>
      <c r="QK85" s="34"/>
      <c r="QL85" s="34"/>
      <c r="QM85" s="34"/>
      <c r="QN85" s="34"/>
      <c r="QO85" s="34"/>
      <c r="QP85" s="34"/>
      <c r="QQ85" s="34"/>
      <c r="QR85" s="34"/>
      <c r="QS85" s="34"/>
      <c r="QT85" s="34"/>
      <c r="QU85" s="34"/>
      <c r="QV85" s="34"/>
      <c r="QW85" s="34"/>
      <c r="QX85" s="34"/>
      <c r="QY85" s="34"/>
      <c r="QZ85" s="34"/>
      <c r="RA85" s="34"/>
      <c r="RB85" s="34"/>
      <c r="RC85" s="34"/>
      <c r="RD85" s="34"/>
      <c r="RE85" s="34"/>
      <c r="RF85" s="34"/>
      <c r="RG85" s="34"/>
      <c r="RH85" s="34"/>
      <c r="RI85" s="34"/>
      <c r="RJ85" s="34"/>
      <c r="RK85" s="34"/>
      <c r="RL85" s="34"/>
      <c r="RM85" s="34"/>
      <c r="RN85" s="34"/>
      <c r="RO85" s="34"/>
      <c r="RP85" s="34"/>
      <c r="RQ85" s="34"/>
      <c r="RR85" s="34"/>
      <c r="RS85" s="34"/>
      <c r="RT85" s="34"/>
      <c r="RU85" s="34"/>
      <c r="RV85" s="34"/>
      <c r="RW85" s="34"/>
      <c r="RX85" s="34"/>
      <c r="RY85" s="34"/>
      <c r="RZ85" s="34"/>
      <c r="SA85" s="34"/>
      <c r="SB85" s="34"/>
      <c r="SC85" s="34"/>
      <c r="SD85" s="34"/>
      <c r="SE85" s="34"/>
      <c r="SF85" s="34"/>
      <c r="SG85" s="34"/>
      <c r="SH85" s="34"/>
      <c r="SI85" s="34"/>
      <c r="SJ85" s="34"/>
      <c r="SK85" s="34"/>
      <c r="SL85" s="34"/>
      <c r="SM85" s="34"/>
      <c r="SN85" s="34"/>
      <c r="SO85" s="34"/>
      <c r="SP85" s="34"/>
      <c r="SQ85" s="34"/>
      <c r="SR85" s="34"/>
      <c r="SS85" s="34"/>
      <c r="ST85" s="34"/>
      <c r="SU85" s="34"/>
      <c r="SV85" s="34"/>
      <c r="SW85" s="34"/>
      <c r="SX85" s="34"/>
      <c r="SY85" s="34"/>
      <c r="SZ85" s="34"/>
      <c r="TA85" s="34"/>
      <c r="TB85" s="34"/>
      <c r="TC85" s="34"/>
      <c r="TD85" s="34"/>
      <c r="TE85" s="34"/>
      <c r="TF85" s="34"/>
      <c r="TG85" s="34"/>
      <c r="TH85" s="34"/>
      <c r="TI85" s="34"/>
      <c r="TJ85" s="34"/>
      <c r="TK85" s="34"/>
      <c r="TL85" s="34"/>
      <c r="TM85" s="34"/>
      <c r="TN85" s="34"/>
      <c r="TO85" s="34"/>
      <c r="TP85" s="34"/>
      <c r="TQ85" s="34"/>
      <c r="TR85" s="34"/>
      <c r="TS85" s="34"/>
      <c r="TT85" s="34"/>
      <c r="TU85" s="34"/>
      <c r="TV85" s="34"/>
      <c r="TW85" s="34"/>
      <c r="TX85" s="34"/>
      <c r="TY85" s="34"/>
      <c r="TZ85" s="34"/>
      <c r="UA85" s="34"/>
      <c r="UB85" s="34"/>
      <c r="UC85" s="34"/>
      <c r="UD85" s="34"/>
      <c r="UE85" s="34"/>
      <c r="UF85" s="34"/>
      <c r="UG85" s="34"/>
      <c r="UH85" s="34"/>
      <c r="UI85" s="34"/>
      <c r="UJ85" s="34"/>
      <c r="UK85" s="34"/>
      <c r="UL85" s="34"/>
      <c r="UM85" s="34"/>
      <c r="UN85" s="34"/>
      <c r="UO85" s="34"/>
      <c r="UP85" s="34"/>
      <c r="UQ85" s="34"/>
      <c r="UR85" s="34"/>
      <c r="US85" s="34"/>
      <c r="UT85" s="34"/>
      <c r="UU85" s="34"/>
      <c r="UV85" s="34"/>
      <c r="UW85" s="34"/>
      <c r="UX85" s="34"/>
      <c r="UY85" s="34"/>
      <c r="UZ85" s="34"/>
      <c r="VA85" s="34"/>
      <c r="VB85" s="34"/>
      <c r="VC85" s="34"/>
      <c r="VD85" s="34"/>
      <c r="VE85" s="34"/>
      <c r="VF85" s="34"/>
      <c r="VG85" s="34"/>
      <c r="VH85" s="34"/>
      <c r="VI85" s="34"/>
      <c r="VJ85" s="34"/>
      <c r="VK85" s="34"/>
      <c r="VL85" s="34"/>
      <c r="VM85" s="34"/>
      <c r="VN85" s="34"/>
      <c r="VO85" s="34"/>
      <c r="VP85" s="34"/>
      <c r="VQ85" s="34"/>
      <c r="VR85" s="34"/>
      <c r="VS85" s="34"/>
      <c r="VT85" s="34"/>
      <c r="VU85" s="34"/>
      <c r="VV85" s="34"/>
      <c r="VW85" s="34"/>
      <c r="VX85" s="34"/>
      <c r="VY85" s="34"/>
      <c r="VZ85" s="34"/>
      <c r="WA85" s="34"/>
      <c r="WB85" s="34"/>
      <c r="WC85" s="34"/>
      <c r="WD85" s="34"/>
      <c r="WE85" s="34"/>
      <c r="WF85" s="34"/>
      <c r="WG85" s="34"/>
      <c r="WH85" s="34"/>
      <c r="WI85" s="34"/>
      <c r="WJ85" s="34"/>
      <c r="WK85" s="34"/>
      <c r="WL85" s="34"/>
      <c r="WM85" s="34"/>
      <c r="WN85" s="34"/>
      <c r="WO85" s="34"/>
      <c r="WP85" s="34"/>
      <c r="WQ85" s="34"/>
      <c r="WR85" s="34"/>
      <c r="WS85" s="34"/>
      <c r="WT85" s="34"/>
      <c r="WU85" s="34"/>
      <c r="WV85" s="34"/>
      <c r="WW85" s="34"/>
      <c r="WX85" s="34"/>
      <c r="WY85" s="34"/>
      <c r="WZ85" s="34"/>
      <c r="XA85" s="34"/>
      <c r="XB85" s="34"/>
      <c r="XC85" s="34"/>
      <c r="XD85" s="34"/>
      <c r="XE85" s="34"/>
      <c r="XF85" s="34"/>
      <c r="XG85" s="34"/>
      <c r="XH85" s="34"/>
      <c r="XI85" s="34"/>
      <c r="XJ85" s="34"/>
      <c r="XK85" s="34"/>
      <c r="XL85" s="34"/>
      <c r="XM85" s="34"/>
      <c r="XN85" s="34"/>
      <c r="XO85" s="34"/>
      <c r="XP85" s="34"/>
      <c r="XQ85" s="34"/>
      <c r="XR85" s="34"/>
      <c r="XS85" s="34"/>
      <c r="XT85" s="34"/>
      <c r="XU85" s="34"/>
      <c r="XV85" s="34"/>
      <c r="XW85" s="34"/>
      <c r="XX85" s="34"/>
      <c r="XY85" s="34"/>
      <c r="XZ85" s="34"/>
      <c r="YA85" s="34"/>
      <c r="YB85" s="34"/>
      <c r="YC85" s="34"/>
      <c r="YD85" s="34"/>
      <c r="YE85" s="34"/>
      <c r="YF85" s="34"/>
      <c r="YG85" s="34"/>
      <c r="YH85" s="34"/>
      <c r="YI85" s="34"/>
      <c r="YJ85" s="34"/>
      <c r="YK85" s="34"/>
      <c r="YL85" s="34"/>
      <c r="YM85" s="34"/>
      <c r="YN85" s="34"/>
      <c r="YO85" s="34"/>
      <c r="YP85" s="34"/>
      <c r="YQ85" s="34"/>
      <c r="YR85" s="34"/>
      <c r="YS85" s="34"/>
      <c r="YT85" s="34"/>
      <c r="YU85" s="34"/>
      <c r="YV85" s="34"/>
      <c r="YW85" s="34"/>
      <c r="YX85" s="34"/>
      <c r="YY85" s="34"/>
      <c r="YZ85" s="34"/>
      <c r="ZA85" s="34"/>
      <c r="ZB85" s="34"/>
      <c r="ZC85" s="34"/>
      <c r="ZD85" s="34"/>
      <c r="ZE85" s="34"/>
      <c r="ZF85" s="34"/>
      <c r="ZG85" s="34"/>
      <c r="ZH85" s="34"/>
      <c r="ZI85" s="34"/>
      <c r="ZJ85" s="34"/>
      <c r="ZK85" s="34"/>
      <c r="ZL85" s="34"/>
      <c r="ZM85" s="34"/>
      <c r="ZN85" s="34"/>
      <c r="ZO85" s="34"/>
      <c r="ZP85" s="34"/>
      <c r="ZQ85" s="34"/>
      <c r="ZR85" s="34"/>
      <c r="ZS85" s="34"/>
      <c r="ZT85" s="34"/>
      <c r="ZU85" s="34"/>
      <c r="ZV85" s="34"/>
      <c r="ZW85" s="34"/>
      <c r="ZX85" s="34"/>
      <c r="ZY85" s="34"/>
      <c r="ZZ85" s="34"/>
      <c r="AAA85" s="34"/>
      <c r="AAB85" s="34"/>
      <c r="AAC85" s="34"/>
      <c r="AAD85" s="34"/>
      <c r="AAE85" s="34"/>
      <c r="AAF85" s="34"/>
      <c r="AAG85" s="34"/>
      <c r="AAH85" s="34"/>
      <c r="AAI85" s="34"/>
      <c r="AAJ85" s="34"/>
      <c r="AAK85" s="34"/>
      <c r="AAL85" s="34"/>
      <c r="AAM85" s="34"/>
      <c r="AAN85" s="34"/>
      <c r="AAO85" s="34"/>
      <c r="AAP85" s="34"/>
      <c r="AAQ85" s="34"/>
      <c r="AAR85" s="34"/>
      <c r="AAS85" s="34"/>
      <c r="AAT85" s="34"/>
      <c r="AAU85" s="34"/>
      <c r="AAV85" s="34"/>
      <c r="AAW85" s="34"/>
      <c r="AAX85" s="34"/>
      <c r="AAY85" s="34"/>
      <c r="AAZ85" s="34"/>
      <c r="ABA85" s="34"/>
      <c r="ABB85" s="34"/>
      <c r="ABC85" s="34"/>
      <c r="ABD85" s="34"/>
      <c r="ABE85" s="34"/>
      <c r="ABF85" s="34"/>
      <c r="ABG85" s="34"/>
      <c r="ABH85" s="34"/>
      <c r="ABI85" s="34"/>
      <c r="ABJ85" s="34"/>
      <c r="ABK85" s="34"/>
      <c r="ABL85" s="34"/>
      <c r="ABM85" s="34"/>
      <c r="ABN85" s="34"/>
      <c r="ABO85" s="34"/>
      <c r="ABP85" s="34"/>
      <c r="ABQ85" s="34"/>
      <c r="ABR85" s="34"/>
      <c r="ABS85" s="34"/>
      <c r="ABT85" s="34"/>
      <c r="ABU85" s="34"/>
      <c r="ABV85" s="34"/>
      <c r="ABW85" s="34"/>
      <c r="ABX85" s="34"/>
      <c r="ABY85" s="34"/>
      <c r="ABZ85" s="34"/>
      <c r="ACA85" s="34"/>
      <c r="ACB85" s="34"/>
      <c r="ACC85" s="34"/>
      <c r="ACD85" s="34"/>
      <c r="ACE85" s="34"/>
      <c r="ACF85" s="34"/>
      <c r="ACG85" s="34"/>
      <c r="ACH85" s="34"/>
      <c r="ACI85" s="34"/>
      <c r="ACJ85" s="34"/>
      <c r="ACK85" s="34"/>
      <c r="ACL85" s="34"/>
      <c r="ACM85" s="34"/>
      <c r="ACN85" s="34"/>
      <c r="ACO85" s="34"/>
      <c r="ACP85" s="34"/>
      <c r="ACQ85" s="34"/>
      <c r="ACR85" s="34"/>
      <c r="ACS85" s="34"/>
      <c r="ACT85" s="34"/>
      <c r="ACU85" s="34"/>
      <c r="ACV85" s="34"/>
      <c r="ACW85" s="34"/>
      <c r="ACX85" s="34"/>
      <c r="ACY85" s="34"/>
      <c r="ACZ85" s="34"/>
      <c r="ADA85" s="34"/>
      <c r="ADB85" s="34"/>
      <c r="ADC85" s="34"/>
      <c r="ADD85" s="34"/>
      <c r="ADE85" s="34"/>
      <c r="ADF85" s="34"/>
      <c r="ADG85" s="34"/>
      <c r="ADH85" s="34"/>
      <c r="ADI85" s="34"/>
      <c r="ADJ85" s="34"/>
      <c r="ADK85" s="34"/>
      <c r="ADL85" s="34"/>
      <c r="ADM85" s="34"/>
      <c r="ADN85" s="34"/>
      <c r="ADO85" s="34"/>
      <c r="ADP85" s="34"/>
      <c r="ADQ85" s="34"/>
      <c r="ADR85" s="34"/>
      <c r="ADS85" s="34"/>
      <c r="ADT85" s="34"/>
      <c r="ADU85" s="34"/>
      <c r="ADV85" s="34"/>
      <c r="ADW85" s="34"/>
      <c r="ADX85" s="34"/>
      <c r="ADY85" s="34"/>
      <c r="ADZ85" s="34"/>
      <c r="AEA85" s="34"/>
      <c r="AEB85" s="34"/>
      <c r="AEC85" s="34"/>
      <c r="AED85" s="34"/>
      <c r="AEE85" s="34"/>
      <c r="AEF85" s="34"/>
      <c r="AEG85" s="34"/>
      <c r="AEH85" s="34"/>
      <c r="AEI85" s="34"/>
      <c r="AEJ85" s="34"/>
      <c r="AEK85" s="34"/>
      <c r="AEL85" s="34"/>
      <c r="AEM85" s="34"/>
      <c r="AEN85" s="34"/>
      <c r="AEO85" s="34"/>
      <c r="AEP85" s="34"/>
      <c r="AEQ85" s="34"/>
      <c r="AER85" s="34"/>
      <c r="AES85" s="34"/>
      <c r="AET85" s="34"/>
      <c r="AEU85" s="34"/>
      <c r="AEV85" s="34"/>
      <c r="AEW85" s="34"/>
      <c r="AEX85" s="34"/>
      <c r="AEY85" s="34"/>
      <c r="AEZ85" s="34"/>
      <c r="AFA85" s="34"/>
      <c r="AFB85" s="34"/>
      <c r="AFC85" s="34"/>
      <c r="AFD85" s="34"/>
      <c r="AFE85" s="34"/>
      <c r="AFF85" s="34"/>
      <c r="AFG85" s="34"/>
      <c r="AFH85" s="34"/>
      <c r="AFI85" s="34"/>
      <c r="AFJ85" s="34"/>
      <c r="AFK85" s="34"/>
      <c r="AFL85" s="34"/>
      <c r="AFM85" s="34"/>
      <c r="AFN85" s="34"/>
      <c r="AFO85" s="34"/>
      <c r="AFP85" s="34"/>
      <c r="AFQ85" s="34"/>
      <c r="AFR85" s="34"/>
      <c r="AFS85" s="34"/>
      <c r="AFT85" s="34"/>
      <c r="AFU85" s="34"/>
      <c r="AFV85" s="34"/>
      <c r="AFW85" s="34"/>
      <c r="AFX85" s="34"/>
      <c r="AFY85" s="34"/>
      <c r="AFZ85" s="34"/>
      <c r="AGA85" s="34"/>
      <c r="AGB85" s="34"/>
      <c r="AGC85" s="34"/>
      <c r="AGD85" s="34"/>
      <c r="AGE85" s="34"/>
      <c r="AGF85" s="34"/>
      <c r="AGG85" s="34"/>
      <c r="AGH85" s="34"/>
      <c r="AGI85" s="34"/>
      <c r="AGJ85" s="34"/>
      <c r="AGK85" s="34"/>
      <c r="AGL85" s="34"/>
      <c r="AGM85" s="34"/>
      <c r="AGN85" s="34"/>
      <c r="AGO85" s="34"/>
      <c r="AGP85" s="34"/>
      <c r="AGQ85" s="34"/>
      <c r="AGR85" s="34"/>
      <c r="AGS85" s="34"/>
      <c r="AGT85" s="34"/>
      <c r="AGU85" s="34"/>
      <c r="AGV85" s="34"/>
      <c r="AGW85" s="34"/>
      <c r="AGX85" s="34"/>
      <c r="AGY85" s="34"/>
      <c r="AGZ85" s="34"/>
      <c r="AHA85" s="34"/>
      <c r="AHB85" s="34"/>
      <c r="AHC85" s="34"/>
      <c r="AHD85" s="34"/>
      <c r="AHE85" s="34"/>
      <c r="AHF85" s="34"/>
      <c r="AHG85" s="34"/>
      <c r="AHH85" s="34"/>
      <c r="AHI85" s="34"/>
      <c r="AHJ85" s="34"/>
      <c r="AHK85" s="34"/>
      <c r="AHL85" s="34"/>
      <c r="AHM85" s="34"/>
      <c r="AHN85" s="34"/>
      <c r="AHO85" s="34"/>
      <c r="AHP85" s="34"/>
      <c r="AHQ85" s="34"/>
      <c r="AHR85" s="34"/>
      <c r="AHS85" s="34"/>
      <c r="AHT85" s="34"/>
      <c r="AHU85" s="34"/>
      <c r="AHV85" s="34"/>
      <c r="AHW85" s="34"/>
      <c r="AHX85" s="34"/>
      <c r="AHY85" s="34"/>
      <c r="AHZ85" s="34"/>
      <c r="AIA85" s="34"/>
      <c r="AIB85" s="34"/>
      <c r="AIC85" s="34"/>
      <c r="AID85" s="34"/>
      <c r="AIE85" s="34"/>
      <c r="AIF85" s="34"/>
      <c r="AIG85" s="34"/>
      <c r="AIH85" s="34"/>
      <c r="AII85" s="34"/>
      <c r="AIJ85" s="34"/>
      <c r="AIK85" s="34"/>
      <c r="AIL85" s="34"/>
      <c r="AIM85" s="34"/>
      <c r="AIN85" s="34"/>
      <c r="AIO85" s="34"/>
      <c r="AIP85" s="34"/>
      <c r="AIQ85" s="34"/>
      <c r="AIR85" s="34"/>
      <c r="AIS85" s="34"/>
      <c r="AIT85" s="34"/>
      <c r="AIU85" s="34"/>
      <c r="AIV85" s="34"/>
      <c r="AIW85" s="34"/>
      <c r="AIX85" s="34"/>
      <c r="AIY85" s="34"/>
      <c r="AIZ85" s="34"/>
      <c r="AJA85" s="34"/>
      <c r="AJB85" s="34"/>
      <c r="AJC85" s="34"/>
      <c r="AJD85" s="34"/>
      <c r="AJE85" s="34"/>
      <c r="AJF85" s="34"/>
      <c r="AJG85" s="34"/>
      <c r="AJH85" s="34"/>
      <c r="AJI85" s="34"/>
      <c r="AJJ85" s="34"/>
      <c r="AJK85" s="34"/>
      <c r="AJL85" s="34"/>
      <c r="AJM85" s="34"/>
      <c r="AJN85" s="34"/>
      <c r="AJO85" s="34"/>
      <c r="AJP85" s="34"/>
      <c r="AJQ85" s="34"/>
      <c r="AJR85" s="34"/>
      <c r="AJS85" s="34"/>
      <c r="AJT85" s="34"/>
      <c r="AJU85" s="34"/>
      <c r="AJV85" s="34"/>
      <c r="AJW85" s="34"/>
      <c r="AJX85" s="34"/>
      <c r="AJY85" s="34"/>
      <c r="AJZ85" s="34"/>
      <c r="AKA85" s="34"/>
      <c r="AKB85" s="34"/>
      <c r="AKC85" s="34"/>
      <c r="AKD85" s="34"/>
      <c r="AKE85" s="34"/>
      <c r="AKF85" s="34"/>
      <c r="AKG85" s="34"/>
      <c r="AKH85" s="34"/>
      <c r="AKI85" s="34"/>
      <c r="AKJ85" s="34"/>
      <c r="AKK85" s="34"/>
      <c r="AKL85" s="34"/>
      <c r="AKM85" s="34"/>
      <c r="AKN85" s="34"/>
      <c r="AKO85" s="34"/>
      <c r="AKP85" s="34"/>
      <c r="AKQ85" s="34"/>
      <c r="AKR85" s="34"/>
      <c r="AKS85" s="34"/>
      <c r="AKT85" s="34"/>
      <c r="AKU85" s="34"/>
      <c r="AKV85" s="34"/>
      <c r="AKW85" s="34"/>
      <c r="AKX85" s="34"/>
      <c r="AKY85" s="34"/>
      <c r="AKZ85" s="34"/>
      <c r="ALA85" s="34"/>
      <c r="ALB85" s="34"/>
      <c r="ALC85" s="34"/>
      <c r="ALD85" s="34"/>
      <c r="ALE85" s="34"/>
      <c r="ALF85" s="34"/>
      <c r="ALG85" s="34"/>
      <c r="ALH85" s="34"/>
      <c r="ALI85" s="34"/>
      <c r="ALJ85" s="34"/>
      <c r="ALK85" s="34"/>
      <c r="ALL85" s="34"/>
      <c r="ALM85" s="34"/>
      <c r="ALN85" s="34"/>
      <c r="ALO85" s="34"/>
      <c r="ALP85" s="34"/>
      <c r="ALQ85" s="34"/>
      <c r="ALR85" s="34"/>
      <c r="ALS85" s="34"/>
      <c r="ALT85" s="34"/>
      <c r="ALU85" s="34"/>
      <c r="ALV85" s="34"/>
      <c r="ALW85" s="34"/>
      <c r="ALX85" s="34"/>
      <c r="ALY85" s="34"/>
      <c r="ALZ85" s="34"/>
      <c r="AMA85" s="34"/>
      <c r="AMB85" s="34"/>
      <c r="AMC85" s="34"/>
      <c r="AMD85" s="34"/>
      <c r="AME85" s="34"/>
      <c r="AMF85" s="34"/>
      <c r="AMG85" s="34"/>
      <c r="AMH85" s="34"/>
      <c r="AMI85" s="34"/>
      <c r="AMJ85" s="34"/>
    </row>
    <row r="86" spans="1:1024" ht="69" customHeight="1">
      <c r="A86" s="308" t="s">
        <v>82</v>
      </c>
      <c r="B86" s="308"/>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4"/>
      <c r="CD86" s="34"/>
      <c r="CE86" s="34"/>
      <c r="CF86" s="34"/>
      <c r="CG86" s="34"/>
      <c r="CH86" s="34"/>
      <c r="CI86" s="34"/>
      <c r="CJ86" s="34"/>
      <c r="CK86" s="34"/>
      <c r="CL86" s="34"/>
      <c r="CM86" s="34"/>
      <c r="CN86" s="34"/>
      <c r="CO86" s="34"/>
      <c r="CP86" s="34"/>
      <c r="CQ86" s="34"/>
      <c r="CR86" s="34"/>
      <c r="CS86" s="34"/>
      <c r="CT86" s="34"/>
      <c r="CU86" s="34"/>
      <c r="CV86" s="34"/>
      <c r="CW86" s="34"/>
      <c r="CX86" s="34"/>
      <c r="CY86" s="34"/>
      <c r="CZ86" s="34"/>
      <c r="DA86" s="34"/>
      <c r="DB86" s="34"/>
      <c r="DC86" s="34"/>
      <c r="DD86" s="34"/>
      <c r="DE86" s="34"/>
      <c r="DF86" s="34"/>
      <c r="DG86" s="34"/>
      <c r="DH86" s="34"/>
      <c r="DI86" s="34"/>
      <c r="DJ86" s="34"/>
      <c r="DK86" s="34"/>
      <c r="DL86" s="34"/>
      <c r="DM86" s="34"/>
      <c r="DN86" s="34"/>
      <c r="DO86" s="34"/>
      <c r="DP86" s="34"/>
      <c r="DQ86" s="34"/>
      <c r="DR86" s="34"/>
      <c r="DS86" s="34"/>
      <c r="DT86" s="34"/>
      <c r="DU86" s="34"/>
      <c r="DV86" s="34"/>
      <c r="DW86" s="34"/>
      <c r="DX86" s="34"/>
      <c r="DY86" s="34"/>
      <c r="DZ86" s="34"/>
      <c r="EA86" s="34"/>
      <c r="EB86" s="34"/>
      <c r="EC86" s="34"/>
      <c r="ED86" s="34"/>
      <c r="EE86" s="34"/>
      <c r="EF86" s="34"/>
      <c r="EG86" s="34"/>
      <c r="EH86" s="34"/>
      <c r="EI86" s="34"/>
      <c r="EJ86" s="34"/>
      <c r="EK86" s="34"/>
      <c r="EL86" s="34"/>
      <c r="EM86" s="34"/>
      <c r="EN86" s="34"/>
      <c r="EO86" s="34"/>
      <c r="EP86" s="34"/>
      <c r="EQ86" s="34"/>
      <c r="ER86" s="34"/>
      <c r="ES86" s="34"/>
      <c r="ET86" s="34"/>
      <c r="EU86" s="34"/>
      <c r="EV86" s="34"/>
      <c r="EW86" s="34"/>
      <c r="EX86" s="34"/>
      <c r="EY86" s="34"/>
      <c r="EZ86" s="34"/>
      <c r="FA86" s="34"/>
      <c r="FB86" s="34"/>
      <c r="FC86" s="34"/>
      <c r="FD86" s="34"/>
      <c r="FE86" s="34"/>
      <c r="FF86" s="34"/>
      <c r="FG86" s="34"/>
      <c r="FH86" s="34"/>
      <c r="FI86" s="34"/>
      <c r="FJ86" s="34"/>
      <c r="FK86" s="34"/>
      <c r="FL86" s="34"/>
      <c r="FM86" s="34"/>
      <c r="FN86" s="34"/>
      <c r="FO86" s="34"/>
      <c r="FP86" s="34"/>
      <c r="FQ86" s="34"/>
      <c r="FR86" s="34"/>
      <c r="FS86" s="34"/>
      <c r="FT86" s="34"/>
      <c r="FU86" s="34"/>
      <c r="FV86" s="34"/>
      <c r="FW86" s="34"/>
      <c r="FX86" s="34"/>
      <c r="FY86" s="34"/>
      <c r="FZ86" s="34"/>
      <c r="GA86" s="34"/>
      <c r="GB86" s="34"/>
      <c r="GC86" s="34"/>
      <c r="GD86" s="34"/>
      <c r="GE86" s="34"/>
      <c r="GF86" s="34"/>
      <c r="GG86" s="34"/>
      <c r="GH86" s="34"/>
      <c r="GI86" s="34"/>
      <c r="GJ86" s="34"/>
      <c r="GK86" s="34"/>
      <c r="GL86" s="34"/>
      <c r="GM86" s="34"/>
      <c r="GN86" s="34"/>
      <c r="GO86" s="34"/>
      <c r="GP86" s="34"/>
      <c r="GQ86" s="34"/>
      <c r="GR86" s="34"/>
      <c r="GS86" s="34"/>
      <c r="GT86" s="34"/>
      <c r="GU86" s="34"/>
      <c r="GV86" s="34"/>
      <c r="GW86" s="34"/>
      <c r="GX86" s="34"/>
      <c r="GY86" s="34"/>
      <c r="GZ86" s="34"/>
      <c r="HA86" s="34"/>
      <c r="HB86" s="34"/>
      <c r="HC86" s="34"/>
      <c r="HD86" s="34"/>
      <c r="HE86" s="34"/>
      <c r="HF86" s="34"/>
      <c r="HG86" s="34"/>
      <c r="HH86" s="34"/>
      <c r="HI86" s="34"/>
      <c r="HJ86" s="34"/>
      <c r="HK86" s="34"/>
      <c r="HL86" s="34"/>
      <c r="HM86" s="34"/>
      <c r="HN86" s="34"/>
      <c r="HO86" s="34"/>
      <c r="HP86" s="34"/>
      <c r="HQ86" s="34"/>
      <c r="HR86" s="34"/>
      <c r="HS86" s="34"/>
      <c r="HT86" s="34"/>
      <c r="HU86" s="34"/>
      <c r="HV86" s="34"/>
      <c r="HW86" s="34"/>
      <c r="HX86" s="34"/>
      <c r="HY86" s="34"/>
      <c r="HZ86" s="34"/>
      <c r="IA86" s="34"/>
      <c r="IB86" s="34"/>
      <c r="IC86" s="34"/>
      <c r="ID86" s="34"/>
      <c r="IE86" s="34"/>
      <c r="IF86" s="34"/>
      <c r="IG86" s="34"/>
      <c r="IH86" s="34"/>
      <c r="II86" s="34"/>
      <c r="IJ86" s="34"/>
      <c r="IK86" s="34"/>
      <c r="IL86" s="34"/>
      <c r="IM86" s="34"/>
      <c r="IN86" s="34"/>
      <c r="IO86" s="34"/>
      <c r="IP86" s="34"/>
      <c r="IQ86" s="34"/>
      <c r="IR86" s="34"/>
      <c r="IS86" s="34"/>
      <c r="IT86" s="34"/>
      <c r="IU86" s="34"/>
      <c r="IV86" s="34"/>
      <c r="IW86" s="34"/>
      <c r="IX86" s="34"/>
      <c r="IY86" s="34"/>
      <c r="IZ86" s="34"/>
      <c r="JA86" s="34"/>
      <c r="JB86" s="34"/>
      <c r="JC86" s="34"/>
      <c r="JD86" s="34"/>
      <c r="JE86" s="34"/>
      <c r="JF86" s="34"/>
      <c r="JG86" s="34"/>
      <c r="JH86" s="34"/>
      <c r="JI86" s="34"/>
      <c r="JJ86" s="34"/>
      <c r="JK86" s="34"/>
      <c r="JL86" s="34"/>
      <c r="JM86" s="34"/>
      <c r="JN86" s="34"/>
      <c r="JO86" s="34"/>
      <c r="JP86" s="34"/>
      <c r="JQ86" s="34"/>
      <c r="JR86" s="34"/>
      <c r="JS86" s="34"/>
      <c r="JT86" s="34"/>
      <c r="JU86" s="34"/>
      <c r="JV86" s="34"/>
      <c r="JW86" s="34"/>
      <c r="JX86" s="34"/>
      <c r="JY86" s="34"/>
      <c r="JZ86" s="34"/>
      <c r="KA86" s="34"/>
      <c r="KB86" s="34"/>
      <c r="KC86" s="34"/>
      <c r="KD86" s="34"/>
      <c r="KE86" s="34"/>
      <c r="KF86" s="34"/>
      <c r="KG86" s="34"/>
      <c r="KH86" s="34"/>
      <c r="KI86" s="34"/>
      <c r="KJ86" s="34"/>
      <c r="KK86" s="34"/>
      <c r="KL86" s="34"/>
      <c r="KM86" s="34"/>
      <c r="KN86" s="34"/>
      <c r="KO86" s="34"/>
      <c r="KP86" s="34"/>
      <c r="KQ86" s="34"/>
      <c r="KR86" s="34"/>
      <c r="KS86" s="34"/>
      <c r="KT86" s="34"/>
      <c r="KU86" s="34"/>
      <c r="KV86" s="34"/>
      <c r="KW86" s="34"/>
      <c r="KX86" s="34"/>
      <c r="KY86" s="34"/>
      <c r="KZ86" s="34"/>
      <c r="LA86" s="34"/>
      <c r="LB86" s="34"/>
      <c r="LC86" s="34"/>
      <c r="LD86" s="34"/>
      <c r="LE86" s="34"/>
      <c r="LF86" s="34"/>
      <c r="LG86" s="34"/>
      <c r="LH86" s="34"/>
      <c r="LI86" s="34"/>
      <c r="LJ86" s="34"/>
      <c r="LK86" s="34"/>
      <c r="LL86" s="34"/>
      <c r="LM86" s="34"/>
      <c r="LN86" s="34"/>
      <c r="LO86" s="34"/>
      <c r="LP86" s="34"/>
      <c r="LQ86" s="34"/>
      <c r="LR86" s="34"/>
      <c r="LS86" s="34"/>
      <c r="LT86" s="34"/>
      <c r="LU86" s="34"/>
      <c r="LV86" s="34"/>
      <c r="LW86" s="34"/>
      <c r="LX86" s="34"/>
      <c r="LY86" s="34"/>
      <c r="LZ86" s="34"/>
      <c r="MA86" s="34"/>
      <c r="MB86" s="34"/>
      <c r="MC86" s="34"/>
      <c r="MD86" s="34"/>
      <c r="ME86" s="34"/>
      <c r="MF86" s="34"/>
      <c r="MG86" s="34"/>
      <c r="MH86" s="34"/>
      <c r="MI86" s="34"/>
      <c r="MJ86" s="34"/>
      <c r="MK86" s="34"/>
      <c r="ML86" s="34"/>
      <c r="MM86" s="34"/>
      <c r="MN86" s="34"/>
      <c r="MO86" s="34"/>
      <c r="MP86" s="34"/>
      <c r="MQ86" s="34"/>
      <c r="MR86" s="34"/>
      <c r="MS86" s="34"/>
      <c r="MT86" s="34"/>
      <c r="MU86" s="34"/>
      <c r="MV86" s="34"/>
      <c r="MW86" s="34"/>
      <c r="MX86" s="34"/>
      <c r="MY86" s="34"/>
      <c r="MZ86" s="34"/>
      <c r="NA86" s="34"/>
      <c r="NB86" s="34"/>
      <c r="NC86" s="34"/>
      <c r="ND86" s="34"/>
      <c r="NE86" s="34"/>
      <c r="NF86" s="34"/>
      <c r="NG86" s="34"/>
      <c r="NH86" s="34"/>
      <c r="NI86" s="34"/>
      <c r="NJ86" s="34"/>
      <c r="NK86" s="34"/>
      <c r="NL86" s="34"/>
      <c r="NM86" s="34"/>
      <c r="NN86" s="34"/>
      <c r="NO86" s="34"/>
      <c r="NP86" s="34"/>
      <c r="NQ86" s="34"/>
      <c r="NR86" s="34"/>
      <c r="NS86" s="34"/>
      <c r="NT86" s="34"/>
      <c r="NU86" s="34"/>
      <c r="NV86" s="34"/>
      <c r="NW86" s="34"/>
      <c r="NX86" s="34"/>
      <c r="NY86" s="34"/>
      <c r="NZ86" s="34"/>
      <c r="OA86" s="34"/>
      <c r="OB86" s="34"/>
      <c r="OC86" s="34"/>
      <c r="OD86" s="34"/>
      <c r="OE86" s="34"/>
      <c r="OF86" s="34"/>
      <c r="OG86" s="34"/>
      <c r="OH86" s="34"/>
      <c r="OI86" s="34"/>
      <c r="OJ86" s="34"/>
      <c r="OK86" s="34"/>
      <c r="OL86" s="34"/>
      <c r="OM86" s="34"/>
      <c r="ON86" s="34"/>
      <c r="OO86" s="34"/>
      <c r="OP86" s="34"/>
      <c r="OQ86" s="34"/>
      <c r="OR86" s="34"/>
      <c r="OS86" s="34"/>
      <c r="OT86" s="34"/>
      <c r="OU86" s="34"/>
      <c r="OV86" s="34"/>
      <c r="OW86" s="34"/>
      <c r="OX86" s="34"/>
      <c r="OY86" s="34"/>
      <c r="OZ86" s="34"/>
      <c r="PA86" s="34"/>
      <c r="PB86" s="34"/>
      <c r="PC86" s="34"/>
      <c r="PD86" s="34"/>
      <c r="PE86" s="34"/>
      <c r="PF86" s="34"/>
      <c r="PG86" s="34"/>
      <c r="PH86" s="34"/>
      <c r="PI86" s="34"/>
      <c r="PJ86" s="34"/>
      <c r="PK86" s="34"/>
      <c r="PL86" s="34"/>
      <c r="PM86" s="34"/>
      <c r="PN86" s="34"/>
      <c r="PO86" s="34"/>
      <c r="PP86" s="34"/>
      <c r="PQ86" s="34"/>
      <c r="PR86" s="34"/>
      <c r="PS86" s="34"/>
      <c r="PT86" s="34"/>
      <c r="PU86" s="34"/>
      <c r="PV86" s="34"/>
      <c r="PW86" s="34"/>
      <c r="PX86" s="34"/>
      <c r="PY86" s="34"/>
      <c r="PZ86" s="34"/>
      <c r="QA86" s="34"/>
      <c r="QB86" s="34"/>
      <c r="QC86" s="34"/>
      <c r="QD86" s="34"/>
      <c r="QE86" s="34"/>
      <c r="QF86" s="34"/>
      <c r="QG86" s="34"/>
      <c r="QH86" s="34"/>
      <c r="QI86" s="34"/>
      <c r="QJ86" s="34"/>
      <c r="QK86" s="34"/>
      <c r="QL86" s="34"/>
      <c r="QM86" s="34"/>
      <c r="QN86" s="34"/>
      <c r="QO86" s="34"/>
      <c r="QP86" s="34"/>
      <c r="QQ86" s="34"/>
      <c r="QR86" s="34"/>
      <c r="QS86" s="34"/>
      <c r="QT86" s="34"/>
      <c r="QU86" s="34"/>
      <c r="QV86" s="34"/>
      <c r="QW86" s="34"/>
      <c r="QX86" s="34"/>
      <c r="QY86" s="34"/>
      <c r="QZ86" s="34"/>
      <c r="RA86" s="34"/>
      <c r="RB86" s="34"/>
      <c r="RC86" s="34"/>
      <c r="RD86" s="34"/>
      <c r="RE86" s="34"/>
      <c r="RF86" s="34"/>
      <c r="RG86" s="34"/>
      <c r="RH86" s="34"/>
      <c r="RI86" s="34"/>
      <c r="RJ86" s="34"/>
      <c r="RK86" s="34"/>
      <c r="RL86" s="34"/>
      <c r="RM86" s="34"/>
      <c r="RN86" s="34"/>
      <c r="RO86" s="34"/>
      <c r="RP86" s="34"/>
      <c r="RQ86" s="34"/>
      <c r="RR86" s="34"/>
      <c r="RS86" s="34"/>
      <c r="RT86" s="34"/>
      <c r="RU86" s="34"/>
      <c r="RV86" s="34"/>
      <c r="RW86" s="34"/>
      <c r="RX86" s="34"/>
      <c r="RY86" s="34"/>
      <c r="RZ86" s="34"/>
      <c r="SA86" s="34"/>
      <c r="SB86" s="34"/>
      <c r="SC86" s="34"/>
      <c r="SD86" s="34"/>
      <c r="SE86" s="34"/>
      <c r="SF86" s="34"/>
      <c r="SG86" s="34"/>
      <c r="SH86" s="34"/>
      <c r="SI86" s="34"/>
      <c r="SJ86" s="34"/>
      <c r="SK86" s="34"/>
      <c r="SL86" s="34"/>
      <c r="SM86" s="34"/>
      <c r="SN86" s="34"/>
      <c r="SO86" s="34"/>
      <c r="SP86" s="34"/>
      <c r="SQ86" s="34"/>
      <c r="SR86" s="34"/>
      <c r="SS86" s="34"/>
      <c r="ST86" s="34"/>
      <c r="SU86" s="34"/>
      <c r="SV86" s="34"/>
      <c r="SW86" s="34"/>
      <c r="SX86" s="34"/>
      <c r="SY86" s="34"/>
      <c r="SZ86" s="34"/>
      <c r="TA86" s="34"/>
      <c r="TB86" s="34"/>
      <c r="TC86" s="34"/>
      <c r="TD86" s="34"/>
      <c r="TE86" s="34"/>
      <c r="TF86" s="34"/>
      <c r="TG86" s="34"/>
      <c r="TH86" s="34"/>
      <c r="TI86" s="34"/>
      <c r="TJ86" s="34"/>
      <c r="TK86" s="34"/>
      <c r="TL86" s="34"/>
      <c r="TM86" s="34"/>
      <c r="TN86" s="34"/>
      <c r="TO86" s="34"/>
      <c r="TP86" s="34"/>
      <c r="TQ86" s="34"/>
      <c r="TR86" s="34"/>
      <c r="TS86" s="34"/>
      <c r="TT86" s="34"/>
      <c r="TU86" s="34"/>
      <c r="TV86" s="34"/>
      <c r="TW86" s="34"/>
      <c r="TX86" s="34"/>
      <c r="TY86" s="34"/>
      <c r="TZ86" s="34"/>
      <c r="UA86" s="34"/>
      <c r="UB86" s="34"/>
      <c r="UC86" s="34"/>
      <c r="UD86" s="34"/>
      <c r="UE86" s="34"/>
      <c r="UF86" s="34"/>
      <c r="UG86" s="34"/>
      <c r="UH86" s="34"/>
      <c r="UI86" s="34"/>
      <c r="UJ86" s="34"/>
      <c r="UK86" s="34"/>
      <c r="UL86" s="34"/>
      <c r="UM86" s="34"/>
      <c r="UN86" s="34"/>
      <c r="UO86" s="34"/>
      <c r="UP86" s="34"/>
      <c r="UQ86" s="34"/>
      <c r="UR86" s="34"/>
      <c r="US86" s="34"/>
      <c r="UT86" s="34"/>
      <c r="UU86" s="34"/>
      <c r="UV86" s="34"/>
      <c r="UW86" s="34"/>
      <c r="UX86" s="34"/>
      <c r="UY86" s="34"/>
      <c r="UZ86" s="34"/>
      <c r="VA86" s="34"/>
      <c r="VB86" s="34"/>
      <c r="VC86" s="34"/>
      <c r="VD86" s="34"/>
      <c r="VE86" s="34"/>
      <c r="VF86" s="34"/>
      <c r="VG86" s="34"/>
      <c r="VH86" s="34"/>
      <c r="VI86" s="34"/>
      <c r="VJ86" s="34"/>
      <c r="VK86" s="34"/>
      <c r="VL86" s="34"/>
      <c r="VM86" s="34"/>
      <c r="VN86" s="34"/>
      <c r="VO86" s="34"/>
      <c r="VP86" s="34"/>
      <c r="VQ86" s="34"/>
      <c r="VR86" s="34"/>
      <c r="VS86" s="34"/>
      <c r="VT86" s="34"/>
      <c r="VU86" s="34"/>
      <c r="VV86" s="34"/>
      <c r="VW86" s="34"/>
      <c r="VX86" s="34"/>
      <c r="VY86" s="34"/>
      <c r="VZ86" s="34"/>
      <c r="WA86" s="34"/>
      <c r="WB86" s="34"/>
      <c r="WC86" s="34"/>
      <c r="WD86" s="34"/>
      <c r="WE86" s="34"/>
      <c r="WF86" s="34"/>
      <c r="WG86" s="34"/>
      <c r="WH86" s="34"/>
      <c r="WI86" s="34"/>
      <c r="WJ86" s="34"/>
      <c r="WK86" s="34"/>
      <c r="WL86" s="34"/>
      <c r="WM86" s="34"/>
      <c r="WN86" s="34"/>
      <c r="WO86" s="34"/>
      <c r="WP86" s="34"/>
      <c r="WQ86" s="34"/>
      <c r="WR86" s="34"/>
      <c r="WS86" s="34"/>
      <c r="WT86" s="34"/>
      <c r="WU86" s="34"/>
      <c r="WV86" s="34"/>
      <c r="WW86" s="34"/>
      <c r="WX86" s="34"/>
      <c r="WY86" s="34"/>
      <c r="WZ86" s="34"/>
      <c r="XA86" s="34"/>
      <c r="XB86" s="34"/>
      <c r="XC86" s="34"/>
      <c r="XD86" s="34"/>
      <c r="XE86" s="34"/>
      <c r="XF86" s="34"/>
      <c r="XG86" s="34"/>
      <c r="XH86" s="34"/>
      <c r="XI86" s="34"/>
      <c r="XJ86" s="34"/>
      <c r="XK86" s="34"/>
      <c r="XL86" s="34"/>
      <c r="XM86" s="34"/>
      <c r="XN86" s="34"/>
      <c r="XO86" s="34"/>
      <c r="XP86" s="34"/>
      <c r="XQ86" s="34"/>
      <c r="XR86" s="34"/>
      <c r="XS86" s="34"/>
      <c r="XT86" s="34"/>
      <c r="XU86" s="34"/>
      <c r="XV86" s="34"/>
      <c r="XW86" s="34"/>
      <c r="XX86" s="34"/>
      <c r="XY86" s="34"/>
      <c r="XZ86" s="34"/>
      <c r="YA86" s="34"/>
      <c r="YB86" s="34"/>
      <c r="YC86" s="34"/>
      <c r="YD86" s="34"/>
      <c r="YE86" s="34"/>
      <c r="YF86" s="34"/>
      <c r="YG86" s="34"/>
      <c r="YH86" s="34"/>
      <c r="YI86" s="34"/>
      <c r="YJ86" s="34"/>
      <c r="YK86" s="34"/>
      <c r="YL86" s="34"/>
      <c r="YM86" s="34"/>
      <c r="YN86" s="34"/>
      <c r="YO86" s="34"/>
      <c r="YP86" s="34"/>
      <c r="YQ86" s="34"/>
      <c r="YR86" s="34"/>
      <c r="YS86" s="34"/>
      <c r="YT86" s="34"/>
      <c r="YU86" s="34"/>
      <c r="YV86" s="34"/>
      <c r="YW86" s="34"/>
      <c r="YX86" s="34"/>
      <c r="YY86" s="34"/>
      <c r="YZ86" s="34"/>
      <c r="ZA86" s="34"/>
      <c r="ZB86" s="34"/>
      <c r="ZC86" s="34"/>
      <c r="ZD86" s="34"/>
      <c r="ZE86" s="34"/>
      <c r="ZF86" s="34"/>
      <c r="ZG86" s="34"/>
      <c r="ZH86" s="34"/>
      <c r="ZI86" s="34"/>
      <c r="ZJ86" s="34"/>
      <c r="ZK86" s="34"/>
      <c r="ZL86" s="34"/>
      <c r="ZM86" s="34"/>
      <c r="ZN86" s="34"/>
      <c r="ZO86" s="34"/>
      <c r="ZP86" s="34"/>
      <c r="ZQ86" s="34"/>
      <c r="ZR86" s="34"/>
      <c r="ZS86" s="34"/>
      <c r="ZT86" s="34"/>
      <c r="ZU86" s="34"/>
      <c r="ZV86" s="34"/>
      <c r="ZW86" s="34"/>
      <c r="ZX86" s="34"/>
      <c r="ZY86" s="34"/>
      <c r="ZZ86" s="34"/>
      <c r="AAA86" s="34"/>
      <c r="AAB86" s="34"/>
      <c r="AAC86" s="34"/>
      <c r="AAD86" s="34"/>
      <c r="AAE86" s="34"/>
      <c r="AAF86" s="34"/>
      <c r="AAG86" s="34"/>
      <c r="AAH86" s="34"/>
      <c r="AAI86" s="34"/>
      <c r="AAJ86" s="34"/>
      <c r="AAK86" s="34"/>
      <c r="AAL86" s="34"/>
      <c r="AAM86" s="34"/>
      <c r="AAN86" s="34"/>
      <c r="AAO86" s="34"/>
      <c r="AAP86" s="34"/>
      <c r="AAQ86" s="34"/>
      <c r="AAR86" s="34"/>
      <c r="AAS86" s="34"/>
      <c r="AAT86" s="34"/>
      <c r="AAU86" s="34"/>
      <c r="AAV86" s="34"/>
      <c r="AAW86" s="34"/>
      <c r="AAX86" s="34"/>
      <c r="AAY86" s="34"/>
      <c r="AAZ86" s="34"/>
      <c r="ABA86" s="34"/>
      <c r="ABB86" s="34"/>
      <c r="ABC86" s="34"/>
      <c r="ABD86" s="34"/>
      <c r="ABE86" s="34"/>
      <c r="ABF86" s="34"/>
      <c r="ABG86" s="34"/>
      <c r="ABH86" s="34"/>
      <c r="ABI86" s="34"/>
      <c r="ABJ86" s="34"/>
      <c r="ABK86" s="34"/>
      <c r="ABL86" s="34"/>
      <c r="ABM86" s="34"/>
      <c r="ABN86" s="34"/>
      <c r="ABO86" s="34"/>
      <c r="ABP86" s="34"/>
      <c r="ABQ86" s="34"/>
      <c r="ABR86" s="34"/>
      <c r="ABS86" s="34"/>
      <c r="ABT86" s="34"/>
      <c r="ABU86" s="34"/>
      <c r="ABV86" s="34"/>
      <c r="ABW86" s="34"/>
      <c r="ABX86" s="34"/>
      <c r="ABY86" s="34"/>
      <c r="ABZ86" s="34"/>
      <c r="ACA86" s="34"/>
      <c r="ACB86" s="34"/>
      <c r="ACC86" s="34"/>
      <c r="ACD86" s="34"/>
      <c r="ACE86" s="34"/>
      <c r="ACF86" s="34"/>
      <c r="ACG86" s="34"/>
      <c r="ACH86" s="34"/>
      <c r="ACI86" s="34"/>
      <c r="ACJ86" s="34"/>
      <c r="ACK86" s="34"/>
      <c r="ACL86" s="34"/>
      <c r="ACM86" s="34"/>
      <c r="ACN86" s="34"/>
      <c r="ACO86" s="34"/>
      <c r="ACP86" s="34"/>
      <c r="ACQ86" s="34"/>
      <c r="ACR86" s="34"/>
      <c r="ACS86" s="34"/>
      <c r="ACT86" s="34"/>
      <c r="ACU86" s="34"/>
      <c r="ACV86" s="34"/>
      <c r="ACW86" s="34"/>
      <c r="ACX86" s="34"/>
      <c r="ACY86" s="34"/>
      <c r="ACZ86" s="34"/>
      <c r="ADA86" s="34"/>
      <c r="ADB86" s="34"/>
      <c r="ADC86" s="34"/>
      <c r="ADD86" s="34"/>
      <c r="ADE86" s="34"/>
      <c r="ADF86" s="34"/>
      <c r="ADG86" s="34"/>
      <c r="ADH86" s="34"/>
      <c r="ADI86" s="34"/>
      <c r="ADJ86" s="34"/>
      <c r="ADK86" s="34"/>
      <c r="ADL86" s="34"/>
      <c r="ADM86" s="34"/>
      <c r="ADN86" s="34"/>
      <c r="ADO86" s="34"/>
      <c r="ADP86" s="34"/>
      <c r="ADQ86" s="34"/>
      <c r="ADR86" s="34"/>
      <c r="ADS86" s="34"/>
      <c r="ADT86" s="34"/>
      <c r="ADU86" s="34"/>
      <c r="ADV86" s="34"/>
      <c r="ADW86" s="34"/>
      <c r="ADX86" s="34"/>
      <c r="ADY86" s="34"/>
      <c r="ADZ86" s="34"/>
      <c r="AEA86" s="34"/>
      <c r="AEB86" s="34"/>
      <c r="AEC86" s="34"/>
      <c r="AED86" s="34"/>
      <c r="AEE86" s="34"/>
      <c r="AEF86" s="34"/>
      <c r="AEG86" s="34"/>
      <c r="AEH86" s="34"/>
      <c r="AEI86" s="34"/>
      <c r="AEJ86" s="34"/>
      <c r="AEK86" s="34"/>
      <c r="AEL86" s="34"/>
      <c r="AEM86" s="34"/>
      <c r="AEN86" s="34"/>
      <c r="AEO86" s="34"/>
      <c r="AEP86" s="34"/>
      <c r="AEQ86" s="34"/>
      <c r="AER86" s="34"/>
      <c r="AES86" s="34"/>
      <c r="AET86" s="34"/>
      <c r="AEU86" s="34"/>
      <c r="AEV86" s="34"/>
      <c r="AEW86" s="34"/>
      <c r="AEX86" s="34"/>
      <c r="AEY86" s="34"/>
      <c r="AEZ86" s="34"/>
      <c r="AFA86" s="34"/>
      <c r="AFB86" s="34"/>
      <c r="AFC86" s="34"/>
      <c r="AFD86" s="34"/>
      <c r="AFE86" s="34"/>
      <c r="AFF86" s="34"/>
      <c r="AFG86" s="34"/>
      <c r="AFH86" s="34"/>
      <c r="AFI86" s="34"/>
      <c r="AFJ86" s="34"/>
      <c r="AFK86" s="34"/>
      <c r="AFL86" s="34"/>
      <c r="AFM86" s="34"/>
      <c r="AFN86" s="34"/>
      <c r="AFO86" s="34"/>
      <c r="AFP86" s="34"/>
      <c r="AFQ86" s="34"/>
      <c r="AFR86" s="34"/>
      <c r="AFS86" s="34"/>
      <c r="AFT86" s="34"/>
      <c r="AFU86" s="34"/>
      <c r="AFV86" s="34"/>
      <c r="AFW86" s="34"/>
      <c r="AFX86" s="34"/>
      <c r="AFY86" s="34"/>
      <c r="AFZ86" s="34"/>
      <c r="AGA86" s="34"/>
      <c r="AGB86" s="34"/>
      <c r="AGC86" s="34"/>
      <c r="AGD86" s="34"/>
      <c r="AGE86" s="34"/>
      <c r="AGF86" s="34"/>
      <c r="AGG86" s="34"/>
      <c r="AGH86" s="34"/>
      <c r="AGI86" s="34"/>
      <c r="AGJ86" s="34"/>
      <c r="AGK86" s="34"/>
      <c r="AGL86" s="34"/>
      <c r="AGM86" s="34"/>
      <c r="AGN86" s="34"/>
      <c r="AGO86" s="34"/>
      <c r="AGP86" s="34"/>
      <c r="AGQ86" s="34"/>
      <c r="AGR86" s="34"/>
      <c r="AGS86" s="34"/>
      <c r="AGT86" s="34"/>
      <c r="AGU86" s="34"/>
      <c r="AGV86" s="34"/>
      <c r="AGW86" s="34"/>
      <c r="AGX86" s="34"/>
      <c r="AGY86" s="34"/>
      <c r="AGZ86" s="34"/>
      <c r="AHA86" s="34"/>
      <c r="AHB86" s="34"/>
      <c r="AHC86" s="34"/>
      <c r="AHD86" s="34"/>
      <c r="AHE86" s="34"/>
      <c r="AHF86" s="34"/>
      <c r="AHG86" s="34"/>
      <c r="AHH86" s="34"/>
      <c r="AHI86" s="34"/>
      <c r="AHJ86" s="34"/>
      <c r="AHK86" s="34"/>
      <c r="AHL86" s="34"/>
      <c r="AHM86" s="34"/>
      <c r="AHN86" s="34"/>
      <c r="AHO86" s="34"/>
      <c r="AHP86" s="34"/>
      <c r="AHQ86" s="34"/>
      <c r="AHR86" s="34"/>
      <c r="AHS86" s="34"/>
      <c r="AHT86" s="34"/>
      <c r="AHU86" s="34"/>
      <c r="AHV86" s="34"/>
      <c r="AHW86" s="34"/>
      <c r="AHX86" s="34"/>
      <c r="AHY86" s="34"/>
      <c r="AHZ86" s="34"/>
      <c r="AIA86" s="34"/>
      <c r="AIB86" s="34"/>
      <c r="AIC86" s="34"/>
      <c r="AID86" s="34"/>
      <c r="AIE86" s="34"/>
      <c r="AIF86" s="34"/>
      <c r="AIG86" s="34"/>
      <c r="AIH86" s="34"/>
      <c r="AII86" s="34"/>
      <c r="AIJ86" s="34"/>
      <c r="AIK86" s="34"/>
      <c r="AIL86" s="34"/>
      <c r="AIM86" s="34"/>
      <c r="AIN86" s="34"/>
      <c r="AIO86" s="34"/>
      <c r="AIP86" s="34"/>
      <c r="AIQ86" s="34"/>
      <c r="AIR86" s="34"/>
      <c r="AIS86" s="34"/>
      <c r="AIT86" s="34"/>
      <c r="AIU86" s="34"/>
      <c r="AIV86" s="34"/>
      <c r="AIW86" s="34"/>
      <c r="AIX86" s="34"/>
      <c r="AIY86" s="34"/>
      <c r="AIZ86" s="34"/>
      <c r="AJA86" s="34"/>
      <c r="AJB86" s="34"/>
      <c r="AJC86" s="34"/>
      <c r="AJD86" s="34"/>
      <c r="AJE86" s="34"/>
      <c r="AJF86" s="34"/>
      <c r="AJG86" s="34"/>
      <c r="AJH86" s="34"/>
      <c r="AJI86" s="34"/>
      <c r="AJJ86" s="34"/>
      <c r="AJK86" s="34"/>
      <c r="AJL86" s="34"/>
      <c r="AJM86" s="34"/>
      <c r="AJN86" s="34"/>
      <c r="AJO86" s="34"/>
      <c r="AJP86" s="34"/>
      <c r="AJQ86" s="34"/>
      <c r="AJR86" s="34"/>
      <c r="AJS86" s="34"/>
      <c r="AJT86" s="34"/>
      <c r="AJU86" s="34"/>
      <c r="AJV86" s="34"/>
      <c r="AJW86" s="34"/>
      <c r="AJX86" s="34"/>
      <c r="AJY86" s="34"/>
      <c r="AJZ86" s="34"/>
      <c r="AKA86" s="34"/>
      <c r="AKB86" s="34"/>
      <c r="AKC86" s="34"/>
      <c r="AKD86" s="34"/>
      <c r="AKE86" s="34"/>
      <c r="AKF86" s="34"/>
      <c r="AKG86" s="34"/>
      <c r="AKH86" s="34"/>
      <c r="AKI86" s="34"/>
      <c r="AKJ86" s="34"/>
      <c r="AKK86" s="34"/>
      <c r="AKL86" s="34"/>
      <c r="AKM86" s="34"/>
      <c r="AKN86" s="34"/>
      <c r="AKO86" s="34"/>
      <c r="AKP86" s="34"/>
      <c r="AKQ86" s="34"/>
      <c r="AKR86" s="34"/>
      <c r="AKS86" s="34"/>
      <c r="AKT86" s="34"/>
      <c r="AKU86" s="34"/>
      <c r="AKV86" s="34"/>
      <c r="AKW86" s="34"/>
      <c r="AKX86" s="34"/>
      <c r="AKY86" s="34"/>
      <c r="AKZ86" s="34"/>
      <c r="ALA86" s="34"/>
      <c r="ALB86" s="34"/>
      <c r="ALC86" s="34"/>
      <c r="ALD86" s="34"/>
      <c r="ALE86" s="34"/>
      <c r="ALF86" s="34"/>
      <c r="ALG86" s="34"/>
      <c r="ALH86" s="34"/>
      <c r="ALI86" s="34"/>
      <c r="ALJ86" s="34"/>
      <c r="ALK86" s="34"/>
      <c r="ALL86" s="34"/>
      <c r="ALM86" s="34"/>
      <c r="ALN86" s="34"/>
      <c r="ALO86" s="34"/>
      <c r="ALP86" s="34"/>
      <c r="ALQ86" s="34"/>
      <c r="ALR86" s="34"/>
      <c r="ALS86" s="34"/>
      <c r="ALT86" s="34"/>
      <c r="ALU86" s="34"/>
      <c r="ALV86" s="34"/>
      <c r="ALW86" s="34"/>
      <c r="ALX86" s="34"/>
      <c r="ALY86" s="34"/>
      <c r="ALZ86" s="34"/>
      <c r="AMA86" s="34"/>
      <c r="AMB86" s="34"/>
      <c r="AMC86" s="34"/>
      <c r="AMD86" s="34"/>
      <c r="AME86" s="34"/>
      <c r="AMF86" s="34"/>
      <c r="AMG86" s="34"/>
      <c r="AMH86" s="34"/>
      <c r="AMI86" s="34"/>
      <c r="AMJ86" s="34"/>
    </row>
    <row r="87" spans="1:1024" ht="15.75" customHeight="1">
      <c r="A87" s="42"/>
      <c r="B87" s="42"/>
      <c r="C87" s="42"/>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c r="DD87" s="34"/>
      <c r="DE87" s="34"/>
      <c r="DF87" s="34"/>
      <c r="DG87" s="34"/>
      <c r="DH87" s="34"/>
      <c r="DI87" s="34"/>
      <c r="DJ87" s="34"/>
      <c r="DK87" s="34"/>
      <c r="DL87" s="34"/>
      <c r="DM87" s="34"/>
      <c r="DN87" s="34"/>
      <c r="DO87" s="34"/>
      <c r="DP87" s="34"/>
      <c r="DQ87" s="34"/>
      <c r="DR87" s="34"/>
      <c r="DS87" s="34"/>
      <c r="DT87" s="34"/>
      <c r="DU87" s="34"/>
      <c r="DV87" s="34"/>
      <c r="DW87" s="34"/>
      <c r="DX87" s="34"/>
      <c r="DY87" s="34"/>
      <c r="DZ87" s="34"/>
      <c r="EA87" s="34"/>
      <c r="EB87" s="34"/>
      <c r="EC87" s="34"/>
      <c r="ED87" s="34"/>
      <c r="EE87" s="34"/>
      <c r="EF87" s="34"/>
      <c r="EG87" s="34"/>
      <c r="EH87" s="34"/>
      <c r="EI87" s="34"/>
      <c r="EJ87" s="34"/>
      <c r="EK87" s="34"/>
      <c r="EL87" s="34"/>
      <c r="EM87" s="34"/>
      <c r="EN87" s="34"/>
      <c r="EO87" s="34"/>
      <c r="EP87" s="34"/>
      <c r="EQ87" s="34"/>
      <c r="ER87" s="34"/>
      <c r="ES87" s="34"/>
      <c r="ET87" s="34"/>
      <c r="EU87" s="34"/>
      <c r="EV87" s="34"/>
      <c r="EW87" s="34"/>
      <c r="EX87" s="34"/>
      <c r="EY87" s="34"/>
      <c r="EZ87" s="34"/>
      <c r="FA87" s="34"/>
      <c r="FB87" s="34"/>
      <c r="FC87" s="34"/>
      <c r="FD87" s="34"/>
      <c r="FE87" s="34"/>
      <c r="FF87" s="34"/>
      <c r="FG87" s="34"/>
      <c r="FH87" s="34"/>
      <c r="FI87" s="34"/>
      <c r="FJ87" s="34"/>
      <c r="FK87" s="34"/>
      <c r="FL87" s="34"/>
      <c r="FM87" s="34"/>
      <c r="FN87" s="34"/>
      <c r="FO87" s="34"/>
      <c r="FP87" s="34"/>
      <c r="FQ87" s="34"/>
      <c r="FR87" s="34"/>
      <c r="FS87" s="34"/>
      <c r="FT87" s="34"/>
      <c r="FU87" s="34"/>
      <c r="FV87" s="34"/>
      <c r="FW87" s="34"/>
      <c r="FX87" s="34"/>
      <c r="FY87" s="34"/>
      <c r="FZ87" s="34"/>
      <c r="GA87" s="34"/>
      <c r="GB87" s="34"/>
      <c r="GC87" s="34"/>
      <c r="GD87" s="34"/>
      <c r="GE87" s="34"/>
      <c r="GF87" s="34"/>
      <c r="GG87" s="34"/>
      <c r="GH87" s="34"/>
      <c r="GI87" s="34"/>
      <c r="GJ87" s="34"/>
      <c r="GK87" s="34"/>
      <c r="GL87" s="34"/>
      <c r="GM87" s="34"/>
      <c r="GN87" s="34"/>
      <c r="GO87" s="34"/>
      <c r="GP87" s="34"/>
      <c r="GQ87" s="34"/>
      <c r="GR87" s="34"/>
      <c r="GS87" s="34"/>
      <c r="GT87" s="34"/>
      <c r="GU87" s="34"/>
      <c r="GV87" s="34"/>
      <c r="GW87" s="34"/>
      <c r="GX87" s="34"/>
      <c r="GY87" s="34"/>
      <c r="GZ87" s="34"/>
      <c r="HA87" s="34"/>
      <c r="HB87" s="34"/>
      <c r="HC87" s="34"/>
      <c r="HD87" s="34"/>
      <c r="HE87" s="34"/>
      <c r="HF87" s="34"/>
      <c r="HG87" s="34"/>
      <c r="HH87" s="34"/>
      <c r="HI87" s="34"/>
      <c r="HJ87" s="34"/>
      <c r="HK87" s="34"/>
      <c r="HL87" s="34"/>
      <c r="HM87" s="34"/>
      <c r="HN87" s="34"/>
      <c r="HO87" s="34"/>
      <c r="HP87" s="34"/>
      <c r="HQ87" s="34"/>
      <c r="HR87" s="34"/>
      <c r="HS87" s="34"/>
      <c r="HT87" s="34"/>
      <c r="HU87" s="34"/>
      <c r="HV87" s="34"/>
      <c r="HW87" s="34"/>
      <c r="HX87" s="34"/>
      <c r="HY87" s="34"/>
      <c r="HZ87" s="34"/>
      <c r="IA87" s="34"/>
      <c r="IB87" s="34"/>
      <c r="IC87" s="34"/>
      <c r="ID87" s="34"/>
      <c r="IE87" s="34"/>
      <c r="IF87" s="34"/>
      <c r="IG87" s="34"/>
      <c r="IH87" s="34"/>
      <c r="II87" s="34"/>
      <c r="IJ87" s="34"/>
      <c r="IK87" s="34"/>
      <c r="IL87" s="34"/>
      <c r="IM87" s="34"/>
      <c r="IN87" s="34"/>
      <c r="IO87" s="34"/>
      <c r="IP87" s="34"/>
      <c r="IQ87" s="34"/>
      <c r="IR87" s="34"/>
      <c r="IS87" s="34"/>
      <c r="IT87" s="34"/>
      <c r="IU87" s="34"/>
      <c r="IV87" s="34"/>
      <c r="IW87" s="34"/>
      <c r="IX87" s="34"/>
      <c r="IY87" s="34"/>
      <c r="IZ87" s="34"/>
      <c r="JA87" s="34"/>
      <c r="JB87" s="34"/>
      <c r="JC87" s="34"/>
      <c r="JD87" s="34"/>
      <c r="JE87" s="34"/>
      <c r="JF87" s="34"/>
      <c r="JG87" s="34"/>
      <c r="JH87" s="34"/>
      <c r="JI87" s="34"/>
      <c r="JJ87" s="34"/>
      <c r="JK87" s="34"/>
      <c r="JL87" s="34"/>
      <c r="JM87" s="34"/>
      <c r="JN87" s="34"/>
      <c r="JO87" s="34"/>
      <c r="JP87" s="34"/>
      <c r="JQ87" s="34"/>
      <c r="JR87" s="34"/>
      <c r="JS87" s="34"/>
      <c r="JT87" s="34"/>
      <c r="JU87" s="34"/>
      <c r="JV87" s="34"/>
      <c r="JW87" s="34"/>
      <c r="JX87" s="34"/>
      <c r="JY87" s="34"/>
      <c r="JZ87" s="34"/>
      <c r="KA87" s="34"/>
      <c r="KB87" s="34"/>
      <c r="KC87" s="34"/>
      <c r="KD87" s="34"/>
      <c r="KE87" s="34"/>
      <c r="KF87" s="34"/>
      <c r="KG87" s="34"/>
      <c r="KH87" s="34"/>
      <c r="KI87" s="34"/>
      <c r="KJ87" s="34"/>
      <c r="KK87" s="34"/>
      <c r="KL87" s="34"/>
      <c r="KM87" s="34"/>
      <c r="KN87" s="34"/>
      <c r="KO87" s="34"/>
      <c r="KP87" s="34"/>
      <c r="KQ87" s="34"/>
      <c r="KR87" s="34"/>
      <c r="KS87" s="34"/>
      <c r="KT87" s="34"/>
      <c r="KU87" s="34"/>
      <c r="KV87" s="34"/>
      <c r="KW87" s="34"/>
      <c r="KX87" s="34"/>
      <c r="KY87" s="34"/>
      <c r="KZ87" s="34"/>
      <c r="LA87" s="34"/>
      <c r="LB87" s="34"/>
      <c r="LC87" s="34"/>
      <c r="LD87" s="34"/>
      <c r="LE87" s="34"/>
      <c r="LF87" s="34"/>
      <c r="LG87" s="34"/>
      <c r="LH87" s="34"/>
      <c r="LI87" s="34"/>
      <c r="LJ87" s="34"/>
      <c r="LK87" s="34"/>
      <c r="LL87" s="34"/>
      <c r="LM87" s="34"/>
      <c r="LN87" s="34"/>
      <c r="LO87" s="34"/>
      <c r="LP87" s="34"/>
      <c r="LQ87" s="34"/>
      <c r="LR87" s="34"/>
      <c r="LS87" s="34"/>
      <c r="LT87" s="34"/>
      <c r="LU87" s="34"/>
      <c r="LV87" s="34"/>
      <c r="LW87" s="34"/>
      <c r="LX87" s="34"/>
      <c r="LY87" s="34"/>
      <c r="LZ87" s="34"/>
      <c r="MA87" s="34"/>
      <c r="MB87" s="34"/>
      <c r="MC87" s="34"/>
      <c r="MD87" s="34"/>
      <c r="ME87" s="34"/>
      <c r="MF87" s="34"/>
      <c r="MG87" s="34"/>
      <c r="MH87" s="34"/>
      <c r="MI87" s="34"/>
      <c r="MJ87" s="34"/>
      <c r="MK87" s="34"/>
      <c r="ML87" s="34"/>
      <c r="MM87" s="34"/>
      <c r="MN87" s="34"/>
      <c r="MO87" s="34"/>
      <c r="MP87" s="34"/>
      <c r="MQ87" s="34"/>
      <c r="MR87" s="34"/>
      <c r="MS87" s="34"/>
      <c r="MT87" s="34"/>
      <c r="MU87" s="34"/>
      <c r="MV87" s="34"/>
      <c r="MW87" s="34"/>
      <c r="MX87" s="34"/>
      <c r="MY87" s="34"/>
      <c r="MZ87" s="34"/>
      <c r="NA87" s="34"/>
      <c r="NB87" s="34"/>
      <c r="NC87" s="34"/>
      <c r="ND87" s="34"/>
      <c r="NE87" s="34"/>
      <c r="NF87" s="34"/>
      <c r="NG87" s="34"/>
      <c r="NH87" s="34"/>
      <c r="NI87" s="34"/>
      <c r="NJ87" s="34"/>
      <c r="NK87" s="34"/>
      <c r="NL87" s="34"/>
      <c r="NM87" s="34"/>
      <c r="NN87" s="34"/>
      <c r="NO87" s="34"/>
      <c r="NP87" s="34"/>
      <c r="NQ87" s="34"/>
      <c r="NR87" s="34"/>
      <c r="NS87" s="34"/>
      <c r="NT87" s="34"/>
      <c r="NU87" s="34"/>
      <c r="NV87" s="34"/>
      <c r="NW87" s="34"/>
      <c r="NX87" s="34"/>
      <c r="NY87" s="34"/>
      <c r="NZ87" s="34"/>
      <c r="OA87" s="34"/>
      <c r="OB87" s="34"/>
      <c r="OC87" s="34"/>
      <c r="OD87" s="34"/>
      <c r="OE87" s="34"/>
      <c r="OF87" s="34"/>
      <c r="OG87" s="34"/>
      <c r="OH87" s="34"/>
      <c r="OI87" s="34"/>
      <c r="OJ87" s="34"/>
      <c r="OK87" s="34"/>
      <c r="OL87" s="34"/>
      <c r="OM87" s="34"/>
      <c r="ON87" s="34"/>
      <c r="OO87" s="34"/>
      <c r="OP87" s="34"/>
      <c r="OQ87" s="34"/>
      <c r="OR87" s="34"/>
      <c r="OS87" s="34"/>
      <c r="OT87" s="34"/>
      <c r="OU87" s="34"/>
      <c r="OV87" s="34"/>
      <c r="OW87" s="34"/>
      <c r="OX87" s="34"/>
      <c r="OY87" s="34"/>
      <c r="OZ87" s="34"/>
      <c r="PA87" s="34"/>
      <c r="PB87" s="34"/>
      <c r="PC87" s="34"/>
      <c r="PD87" s="34"/>
      <c r="PE87" s="34"/>
      <c r="PF87" s="34"/>
      <c r="PG87" s="34"/>
      <c r="PH87" s="34"/>
      <c r="PI87" s="34"/>
      <c r="PJ87" s="34"/>
      <c r="PK87" s="34"/>
      <c r="PL87" s="34"/>
      <c r="PM87" s="34"/>
      <c r="PN87" s="34"/>
      <c r="PO87" s="34"/>
      <c r="PP87" s="34"/>
      <c r="PQ87" s="34"/>
      <c r="PR87" s="34"/>
      <c r="PS87" s="34"/>
      <c r="PT87" s="34"/>
      <c r="PU87" s="34"/>
      <c r="PV87" s="34"/>
      <c r="PW87" s="34"/>
      <c r="PX87" s="34"/>
      <c r="PY87" s="34"/>
      <c r="PZ87" s="34"/>
      <c r="QA87" s="34"/>
      <c r="QB87" s="34"/>
      <c r="QC87" s="34"/>
      <c r="QD87" s="34"/>
      <c r="QE87" s="34"/>
      <c r="QF87" s="34"/>
      <c r="QG87" s="34"/>
      <c r="QH87" s="34"/>
      <c r="QI87" s="34"/>
      <c r="QJ87" s="34"/>
      <c r="QK87" s="34"/>
      <c r="QL87" s="34"/>
      <c r="QM87" s="34"/>
      <c r="QN87" s="34"/>
      <c r="QO87" s="34"/>
      <c r="QP87" s="34"/>
      <c r="QQ87" s="34"/>
      <c r="QR87" s="34"/>
      <c r="QS87" s="34"/>
      <c r="QT87" s="34"/>
      <c r="QU87" s="34"/>
      <c r="QV87" s="34"/>
      <c r="QW87" s="34"/>
      <c r="QX87" s="34"/>
      <c r="QY87" s="34"/>
      <c r="QZ87" s="34"/>
      <c r="RA87" s="34"/>
      <c r="RB87" s="34"/>
      <c r="RC87" s="34"/>
      <c r="RD87" s="34"/>
      <c r="RE87" s="34"/>
      <c r="RF87" s="34"/>
      <c r="RG87" s="34"/>
      <c r="RH87" s="34"/>
      <c r="RI87" s="34"/>
      <c r="RJ87" s="34"/>
      <c r="RK87" s="34"/>
      <c r="RL87" s="34"/>
      <c r="RM87" s="34"/>
      <c r="RN87" s="34"/>
      <c r="RO87" s="34"/>
      <c r="RP87" s="34"/>
      <c r="RQ87" s="34"/>
      <c r="RR87" s="34"/>
      <c r="RS87" s="34"/>
      <c r="RT87" s="34"/>
      <c r="RU87" s="34"/>
      <c r="RV87" s="34"/>
      <c r="RW87" s="34"/>
      <c r="RX87" s="34"/>
      <c r="RY87" s="34"/>
      <c r="RZ87" s="34"/>
      <c r="SA87" s="34"/>
      <c r="SB87" s="34"/>
      <c r="SC87" s="34"/>
      <c r="SD87" s="34"/>
      <c r="SE87" s="34"/>
      <c r="SF87" s="34"/>
      <c r="SG87" s="34"/>
      <c r="SH87" s="34"/>
      <c r="SI87" s="34"/>
      <c r="SJ87" s="34"/>
      <c r="SK87" s="34"/>
      <c r="SL87" s="34"/>
      <c r="SM87" s="34"/>
      <c r="SN87" s="34"/>
      <c r="SO87" s="34"/>
      <c r="SP87" s="34"/>
      <c r="SQ87" s="34"/>
      <c r="SR87" s="34"/>
      <c r="SS87" s="34"/>
      <c r="ST87" s="34"/>
      <c r="SU87" s="34"/>
      <c r="SV87" s="34"/>
      <c r="SW87" s="34"/>
      <c r="SX87" s="34"/>
      <c r="SY87" s="34"/>
      <c r="SZ87" s="34"/>
      <c r="TA87" s="34"/>
      <c r="TB87" s="34"/>
      <c r="TC87" s="34"/>
      <c r="TD87" s="34"/>
      <c r="TE87" s="34"/>
      <c r="TF87" s="34"/>
      <c r="TG87" s="34"/>
      <c r="TH87" s="34"/>
      <c r="TI87" s="34"/>
      <c r="TJ87" s="34"/>
      <c r="TK87" s="34"/>
      <c r="TL87" s="34"/>
      <c r="TM87" s="34"/>
      <c r="TN87" s="34"/>
      <c r="TO87" s="34"/>
      <c r="TP87" s="34"/>
      <c r="TQ87" s="34"/>
      <c r="TR87" s="34"/>
      <c r="TS87" s="34"/>
      <c r="TT87" s="34"/>
      <c r="TU87" s="34"/>
      <c r="TV87" s="34"/>
      <c r="TW87" s="34"/>
      <c r="TX87" s="34"/>
      <c r="TY87" s="34"/>
      <c r="TZ87" s="34"/>
      <c r="UA87" s="34"/>
      <c r="UB87" s="34"/>
      <c r="UC87" s="34"/>
      <c r="UD87" s="34"/>
      <c r="UE87" s="34"/>
      <c r="UF87" s="34"/>
      <c r="UG87" s="34"/>
      <c r="UH87" s="34"/>
      <c r="UI87" s="34"/>
      <c r="UJ87" s="34"/>
      <c r="UK87" s="34"/>
      <c r="UL87" s="34"/>
      <c r="UM87" s="34"/>
      <c r="UN87" s="34"/>
      <c r="UO87" s="34"/>
      <c r="UP87" s="34"/>
      <c r="UQ87" s="34"/>
      <c r="UR87" s="34"/>
      <c r="US87" s="34"/>
      <c r="UT87" s="34"/>
      <c r="UU87" s="34"/>
      <c r="UV87" s="34"/>
      <c r="UW87" s="34"/>
      <c r="UX87" s="34"/>
      <c r="UY87" s="34"/>
      <c r="UZ87" s="34"/>
      <c r="VA87" s="34"/>
      <c r="VB87" s="34"/>
      <c r="VC87" s="34"/>
      <c r="VD87" s="34"/>
      <c r="VE87" s="34"/>
      <c r="VF87" s="34"/>
      <c r="VG87" s="34"/>
      <c r="VH87" s="34"/>
      <c r="VI87" s="34"/>
      <c r="VJ87" s="34"/>
      <c r="VK87" s="34"/>
      <c r="VL87" s="34"/>
      <c r="VM87" s="34"/>
      <c r="VN87" s="34"/>
      <c r="VO87" s="34"/>
      <c r="VP87" s="34"/>
      <c r="VQ87" s="34"/>
      <c r="VR87" s="34"/>
      <c r="VS87" s="34"/>
      <c r="VT87" s="34"/>
      <c r="VU87" s="34"/>
      <c r="VV87" s="34"/>
      <c r="VW87" s="34"/>
      <c r="VX87" s="34"/>
      <c r="VY87" s="34"/>
      <c r="VZ87" s="34"/>
      <c r="WA87" s="34"/>
      <c r="WB87" s="34"/>
      <c r="WC87" s="34"/>
      <c r="WD87" s="34"/>
      <c r="WE87" s="34"/>
      <c r="WF87" s="34"/>
      <c r="WG87" s="34"/>
      <c r="WH87" s="34"/>
      <c r="WI87" s="34"/>
      <c r="WJ87" s="34"/>
      <c r="WK87" s="34"/>
      <c r="WL87" s="34"/>
      <c r="WM87" s="34"/>
      <c r="WN87" s="34"/>
      <c r="WO87" s="34"/>
      <c r="WP87" s="34"/>
      <c r="WQ87" s="34"/>
      <c r="WR87" s="34"/>
      <c r="WS87" s="34"/>
      <c r="WT87" s="34"/>
      <c r="WU87" s="34"/>
      <c r="WV87" s="34"/>
      <c r="WW87" s="34"/>
      <c r="WX87" s="34"/>
      <c r="WY87" s="34"/>
      <c r="WZ87" s="34"/>
      <c r="XA87" s="34"/>
      <c r="XB87" s="34"/>
      <c r="XC87" s="34"/>
      <c r="XD87" s="34"/>
      <c r="XE87" s="34"/>
      <c r="XF87" s="34"/>
      <c r="XG87" s="34"/>
      <c r="XH87" s="34"/>
      <c r="XI87" s="34"/>
      <c r="XJ87" s="34"/>
      <c r="XK87" s="34"/>
      <c r="XL87" s="34"/>
      <c r="XM87" s="34"/>
      <c r="XN87" s="34"/>
      <c r="XO87" s="34"/>
      <c r="XP87" s="34"/>
      <c r="XQ87" s="34"/>
      <c r="XR87" s="34"/>
      <c r="XS87" s="34"/>
      <c r="XT87" s="34"/>
      <c r="XU87" s="34"/>
      <c r="XV87" s="34"/>
      <c r="XW87" s="34"/>
      <c r="XX87" s="34"/>
      <c r="XY87" s="34"/>
      <c r="XZ87" s="34"/>
      <c r="YA87" s="34"/>
      <c r="YB87" s="34"/>
      <c r="YC87" s="34"/>
      <c r="YD87" s="34"/>
      <c r="YE87" s="34"/>
      <c r="YF87" s="34"/>
      <c r="YG87" s="34"/>
      <c r="YH87" s="34"/>
      <c r="YI87" s="34"/>
      <c r="YJ87" s="34"/>
      <c r="YK87" s="34"/>
      <c r="YL87" s="34"/>
      <c r="YM87" s="34"/>
      <c r="YN87" s="34"/>
      <c r="YO87" s="34"/>
      <c r="YP87" s="34"/>
      <c r="YQ87" s="34"/>
      <c r="YR87" s="34"/>
      <c r="YS87" s="34"/>
      <c r="YT87" s="34"/>
      <c r="YU87" s="34"/>
      <c r="YV87" s="34"/>
      <c r="YW87" s="34"/>
      <c r="YX87" s="34"/>
      <c r="YY87" s="34"/>
      <c r="YZ87" s="34"/>
      <c r="ZA87" s="34"/>
      <c r="ZB87" s="34"/>
      <c r="ZC87" s="34"/>
      <c r="ZD87" s="34"/>
      <c r="ZE87" s="34"/>
      <c r="ZF87" s="34"/>
      <c r="ZG87" s="34"/>
      <c r="ZH87" s="34"/>
      <c r="ZI87" s="34"/>
      <c r="ZJ87" s="34"/>
      <c r="ZK87" s="34"/>
      <c r="ZL87" s="34"/>
      <c r="ZM87" s="34"/>
      <c r="ZN87" s="34"/>
      <c r="ZO87" s="34"/>
      <c r="ZP87" s="34"/>
      <c r="ZQ87" s="34"/>
      <c r="ZR87" s="34"/>
      <c r="ZS87" s="34"/>
      <c r="ZT87" s="34"/>
      <c r="ZU87" s="34"/>
      <c r="ZV87" s="34"/>
      <c r="ZW87" s="34"/>
      <c r="ZX87" s="34"/>
      <c r="ZY87" s="34"/>
      <c r="ZZ87" s="34"/>
      <c r="AAA87" s="34"/>
      <c r="AAB87" s="34"/>
      <c r="AAC87" s="34"/>
      <c r="AAD87" s="34"/>
      <c r="AAE87" s="34"/>
      <c r="AAF87" s="34"/>
      <c r="AAG87" s="34"/>
      <c r="AAH87" s="34"/>
      <c r="AAI87" s="34"/>
      <c r="AAJ87" s="34"/>
      <c r="AAK87" s="34"/>
      <c r="AAL87" s="34"/>
      <c r="AAM87" s="34"/>
      <c r="AAN87" s="34"/>
      <c r="AAO87" s="34"/>
      <c r="AAP87" s="34"/>
      <c r="AAQ87" s="34"/>
      <c r="AAR87" s="34"/>
      <c r="AAS87" s="34"/>
      <c r="AAT87" s="34"/>
      <c r="AAU87" s="34"/>
      <c r="AAV87" s="34"/>
      <c r="AAW87" s="34"/>
      <c r="AAX87" s="34"/>
      <c r="AAY87" s="34"/>
      <c r="AAZ87" s="34"/>
      <c r="ABA87" s="34"/>
      <c r="ABB87" s="34"/>
      <c r="ABC87" s="34"/>
      <c r="ABD87" s="34"/>
      <c r="ABE87" s="34"/>
      <c r="ABF87" s="34"/>
      <c r="ABG87" s="34"/>
      <c r="ABH87" s="34"/>
      <c r="ABI87" s="34"/>
      <c r="ABJ87" s="34"/>
      <c r="ABK87" s="34"/>
      <c r="ABL87" s="34"/>
      <c r="ABM87" s="34"/>
      <c r="ABN87" s="34"/>
      <c r="ABO87" s="34"/>
      <c r="ABP87" s="34"/>
      <c r="ABQ87" s="34"/>
      <c r="ABR87" s="34"/>
      <c r="ABS87" s="34"/>
      <c r="ABT87" s="34"/>
      <c r="ABU87" s="34"/>
      <c r="ABV87" s="34"/>
      <c r="ABW87" s="34"/>
      <c r="ABX87" s="34"/>
      <c r="ABY87" s="34"/>
      <c r="ABZ87" s="34"/>
      <c r="ACA87" s="34"/>
      <c r="ACB87" s="34"/>
      <c r="ACC87" s="34"/>
      <c r="ACD87" s="34"/>
      <c r="ACE87" s="34"/>
      <c r="ACF87" s="34"/>
      <c r="ACG87" s="34"/>
      <c r="ACH87" s="34"/>
      <c r="ACI87" s="34"/>
      <c r="ACJ87" s="34"/>
      <c r="ACK87" s="34"/>
      <c r="ACL87" s="34"/>
      <c r="ACM87" s="34"/>
      <c r="ACN87" s="34"/>
      <c r="ACO87" s="34"/>
      <c r="ACP87" s="34"/>
      <c r="ACQ87" s="34"/>
      <c r="ACR87" s="34"/>
      <c r="ACS87" s="34"/>
      <c r="ACT87" s="34"/>
      <c r="ACU87" s="34"/>
      <c r="ACV87" s="34"/>
      <c r="ACW87" s="34"/>
      <c r="ACX87" s="34"/>
      <c r="ACY87" s="34"/>
      <c r="ACZ87" s="34"/>
      <c r="ADA87" s="34"/>
      <c r="ADB87" s="34"/>
      <c r="ADC87" s="34"/>
      <c r="ADD87" s="34"/>
      <c r="ADE87" s="34"/>
      <c r="ADF87" s="34"/>
      <c r="ADG87" s="34"/>
      <c r="ADH87" s="34"/>
      <c r="ADI87" s="34"/>
      <c r="ADJ87" s="34"/>
      <c r="ADK87" s="34"/>
      <c r="ADL87" s="34"/>
      <c r="ADM87" s="34"/>
      <c r="ADN87" s="34"/>
      <c r="ADO87" s="34"/>
      <c r="ADP87" s="34"/>
      <c r="ADQ87" s="34"/>
      <c r="ADR87" s="34"/>
      <c r="ADS87" s="34"/>
      <c r="ADT87" s="34"/>
      <c r="ADU87" s="34"/>
      <c r="ADV87" s="34"/>
      <c r="ADW87" s="34"/>
      <c r="ADX87" s="34"/>
      <c r="ADY87" s="34"/>
      <c r="ADZ87" s="34"/>
      <c r="AEA87" s="34"/>
      <c r="AEB87" s="34"/>
      <c r="AEC87" s="34"/>
      <c r="AED87" s="34"/>
      <c r="AEE87" s="34"/>
      <c r="AEF87" s="34"/>
      <c r="AEG87" s="34"/>
      <c r="AEH87" s="34"/>
      <c r="AEI87" s="34"/>
      <c r="AEJ87" s="34"/>
      <c r="AEK87" s="34"/>
      <c r="AEL87" s="34"/>
      <c r="AEM87" s="34"/>
      <c r="AEN87" s="34"/>
      <c r="AEO87" s="34"/>
      <c r="AEP87" s="34"/>
      <c r="AEQ87" s="34"/>
      <c r="AER87" s="34"/>
      <c r="AES87" s="34"/>
      <c r="AET87" s="34"/>
      <c r="AEU87" s="34"/>
      <c r="AEV87" s="34"/>
      <c r="AEW87" s="34"/>
      <c r="AEX87" s="34"/>
      <c r="AEY87" s="34"/>
      <c r="AEZ87" s="34"/>
      <c r="AFA87" s="34"/>
      <c r="AFB87" s="34"/>
      <c r="AFC87" s="34"/>
      <c r="AFD87" s="34"/>
      <c r="AFE87" s="34"/>
      <c r="AFF87" s="34"/>
      <c r="AFG87" s="34"/>
      <c r="AFH87" s="34"/>
      <c r="AFI87" s="34"/>
      <c r="AFJ87" s="34"/>
      <c r="AFK87" s="34"/>
      <c r="AFL87" s="34"/>
      <c r="AFM87" s="34"/>
      <c r="AFN87" s="34"/>
      <c r="AFO87" s="34"/>
      <c r="AFP87" s="34"/>
      <c r="AFQ87" s="34"/>
      <c r="AFR87" s="34"/>
      <c r="AFS87" s="34"/>
      <c r="AFT87" s="34"/>
      <c r="AFU87" s="34"/>
      <c r="AFV87" s="34"/>
      <c r="AFW87" s="34"/>
      <c r="AFX87" s="34"/>
      <c r="AFY87" s="34"/>
      <c r="AFZ87" s="34"/>
      <c r="AGA87" s="34"/>
      <c r="AGB87" s="34"/>
      <c r="AGC87" s="34"/>
      <c r="AGD87" s="34"/>
      <c r="AGE87" s="34"/>
      <c r="AGF87" s="34"/>
      <c r="AGG87" s="34"/>
      <c r="AGH87" s="34"/>
      <c r="AGI87" s="34"/>
      <c r="AGJ87" s="34"/>
      <c r="AGK87" s="34"/>
      <c r="AGL87" s="34"/>
      <c r="AGM87" s="34"/>
      <c r="AGN87" s="34"/>
      <c r="AGO87" s="34"/>
      <c r="AGP87" s="34"/>
      <c r="AGQ87" s="34"/>
      <c r="AGR87" s="34"/>
      <c r="AGS87" s="34"/>
      <c r="AGT87" s="34"/>
      <c r="AGU87" s="34"/>
      <c r="AGV87" s="34"/>
      <c r="AGW87" s="34"/>
      <c r="AGX87" s="34"/>
      <c r="AGY87" s="34"/>
      <c r="AGZ87" s="34"/>
      <c r="AHA87" s="34"/>
      <c r="AHB87" s="34"/>
      <c r="AHC87" s="34"/>
      <c r="AHD87" s="34"/>
      <c r="AHE87" s="34"/>
      <c r="AHF87" s="34"/>
      <c r="AHG87" s="34"/>
      <c r="AHH87" s="34"/>
      <c r="AHI87" s="34"/>
      <c r="AHJ87" s="34"/>
      <c r="AHK87" s="34"/>
      <c r="AHL87" s="34"/>
      <c r="AHM87" s="34"/>
      <c r="AHN87" s="34"/>
      <c r="AHO87" s="34"/>
      <c r="AHP87" s="34"/>
      <c r="AHQ87" s="34"/>
      <c r="AHR87" s="34"/>
      <c r="AHS87" s="34"/>
      <c r="AHT87" s="34"/>
      <c r="AHU87" s="34"/>
      <c r="AHV87" s="34"/>
      <c r="AHW87" s="34"/>
      <c r="AHX87" s="34"/>
      <c r="AHY87" s="34"/>
      <c r="AHZ87" s="34"/>
      <c r="AIA87" s="34"/>
      <c r="AIB87" s="34"/>
      <c r="AIC87" s="34"/>
      <c r="AID87" s="34"/>
      <c r="AIE87" s="34"/>
      <c r="AIF87" s="34"/>
      <c r="AIG87" s="34"/>
      <c r="AIH87" s="34"/>
      <c r="AII87" s="34"/>
      <c r="AIJ87" s="34"/>
      <c r="AIK87" s="34"/>
      <c r="AIL87" s="34"/>
      <c r="AIM87" s="34"/>
      <c r="AIN87" s="34"/>
      <c r="AIO87" s="34"/>
      <c r="AIP87" s="34"/>
      <c r="AIQ87" s="34"/>
      <c r="AIR87" s="34"/>
      <c r="AIS87" s="34"/>
      <c r="AIT87" s="34"/>
      <c r="AIU87" s="34"/>
      <c r="AIV87" s="34"/>
      <c r="AIW87" s="34"/>
      <c r="AIX87" s="34"/>
      <c r="AIY87" s="34"/>
      <c r="AIZ87" s="34"/>
      <c r="AJA87" s="34"/>
      <c r="AJB87" s="34"/>
      <c r="AJC87" s="34"/>
      <c r="AJD87" s="34"/>
      <c r="AJE87" s="34"/>
      <c r="AJF87" s="34"/>
      <c r="AJG87" s="34"/>
      <c r="AJH87" s="34"/>
      <c r="AJI87" s="34"/>
      <c r="AJJ87" s="34"/>
      <c r="AJK87" s="34"/>
      <c r="AJL87" s="34"/>
      <c r="AJM87" s="34"/>
      <c r="AJN87" s="34"/>
      <c r="AJO87" s="34"/>
      <c r="AJP87" s="34"/>
      <c r="AJQ87" s="34"/>
      <c r="AJR87" s="34"/>
      <c r="AJS87" s="34"/>
      <c r="AJT87" s="34"/>
      <c r="AJU87" s="34"/>
      <c r="AJV87" s="34"/>
      <c r="AJW87" s="34"/>
      <c r="AJX87" s="34"/>
      <c r="AJY87" s="34"/>
      <c r="AJZ87" s="34"/>
      <c r="AKA87" s="34"/>
      <c r="AKB87" s="34"/>
      <c r="AKC87" s="34"/>
      <c r="AKD87" s="34"/>
      <c r="AKE87" s="34"/>
      <c r="AKF87" s="34"/>
      <c r="AKG87" s="34"/>
      <c r="AKH87" s="34"/>
      <c r="AKI87" s="34"/>
      <c r="AKJ87" s="34"/>
      <c r="AKK87" s="34"/>
      <c r="AKL87" s="34"/>
      <c r="AKM87" s="34"/>
      <c r="AKN87" s="34"/>
      <c r="AKO87" s="34"/>
      <c r="AKP87" s="34"/>
      <c r="AKQ87" s="34"/>
      <c r="AKR87" s="34"/>
      <c r="AKS87" s="34"/>
      <c r="AKT87" s="34"/>
      <c r="AKU87" s="34"/>
      <c r="AKV87" s="34"/>
      <c r="AKW87" s="34"/>
      <c r="AKX87" s="34"/>
      <c r="AKY87" s="34"/>
      <c r="AKZ87" s="34"/>
      <c r="ALA87" s="34"/>
      <c r="ALB87" s="34"/>
      <c r="ALC87" s="34"/>
      <c r="ALD87" s="34"/>
      <c r="ALE87" s="34"/>
      <c r="ALF87" s="34"/>
      <c r="ALG87" s="34"/>
      <c r="ALH87" s="34"/>
      <c r="ALI87" s="34"/>
      <c r="ALJ87" s="34"/>
      <c r="ALK87" s="34"/>
      <c r="ALL87" s="34"/>
      <c r="ALM87" s="34"/>
      <c r="ALN87" s="34"/>
      <c r="ALO87" s="34"/>
      <c r="ALP87" s="34"/>
      <c r="ALQ87" s="34"/>
      <c r="ALR87" s="34"/>
      <c r="ALS87" s="34"/>
      <c r="ALT87" s="34"/>
      <c r="ALU87" s="34"/>
      <c r="ALV87" s="34"/>
      <c r="ALW87" s="34"/>
      <c r="ALX87" s="34"/>
      <c r="ALY87" s="34"/>
      <c r="ALZ87" s="34"/>
      <c r="AMA87" s="34"/>
      <c r="AMB87" s="34"/>
      <c r="AMC87" s="34"/>
      <c r="AMD87" s="34"/>
      <c r="AME87" s="34"/>
      <c r="AMF87" s="34"/>
      <c r="AMG87" s="34"/>
      <c r="AMH87" s="34"/>
      <c r="AMI87" s="34"/>
      <c r="AMJ87" s="34"/>
    </row>
    <row r="88" spans="1:1024" ht="15.75" customHeight="1">
      <c r="A88" s="63" t="s">
        <v>83</v>
      </c>
      <c r="B88" s="42"/>
      <c r="C88" s="42"/>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c r="DD88" s="34"/>
      <c r="DE88" s="34"/>
      <c r="DF88" s="34"/>
      <c r="DG88" s="34"/>
      <c r="DH88" s="34"/>
      <c r="DI88" s="34"/>
      <c r="DJ88" s="34"/>
      <c r="DK88" s="34"/>
      <c r="DL88" s="34"/>
      <c r="DM88" s="34"/>
      <c r="DN88" s="34"/>
      <c r="DO88" s="34"/>
      <c r="DP88" s="34"/>
      <c r="DQ88" s="34"/>
      <c r="DR88" s="34"/>
      <c r="DS88" s="34"/>
      <c r="DT88" s="34"/>
      <c r="DU88" s="34"/>
      <c r="DV88" s="34"/>
      <c r="DW88" s="34"/>
      <c r="DX88" s="34"/>
      <c r="DY88" s="34"/>
      <c r="DZ88" s="34"/>
      <c r="EA88" s="34"/>
      <c r="EB88" s="34"/>
      <c r="EC88" s="34"/>
      <c r="ED88" s="34"/>
      <c r="EE88" s="34"/>
      <c r="EF88" s="34"/>
      <c r="EG88" s="34"/>
      <c r="EH88" s="34"/>
      <c r="EI88" s="34"/>
      <c r="EJ88" s="34"/>
      <c r="EK88" s="34"/>
      <c r="EL88" s="34"/>
      <c r="EM88" s="34"/>
      <c r="EN88" s="34"/>
      <c r="EO88" s="34"/>
      <c r="EP88" s="34"/>
      <c r="EQ88" s="34"/>
      <c r="ER88" s="34"/>
      <c r="ES88" s="34"/>
      <c r="ET88" s="34"/>
      <c r="EU88" s="34"/>
      <c r="EV88" s="34"/>
      <c r="EW88" s="34"/>
      <c r="EX88" s="34"/>
      <c r="EY88" s="34"/>
      <c r="EZ88" s="34"/>
      <c r="FA88" s="34"/>
      <c r="FB88" s="34"/>
      <c r="FC88" s="34"/>
      <c r="FD88" s="34"/>
      <c r="FE88" s="34"/>
      <c r="FF88" s="34"/>
      <c r="FG88" s="34"/>
      <c r="FH88" s="34"/>
      <c r="FI88" s="34"/>
      <c r="FJ88" s="34"/>
      <c r="FK88" s="34"/>
      <c r="FL88" s="34"/>
      <c r="FM88" s="34"/>
      <c r="FN88" s="34"/>
      <c r="FO88" s="34"/>
      <c r="FP88" s="34"/>
      <c r="FQ88" s="34"/>
      <c r="FR88" s="34"/>
      <c r="FS88" s="34"/>
      <c r="FT88" s="34"/>
      <c r="FU88" s="34"/>
      <c r="FV88" s="34"/>
      <c r="FW88" s="34"/>
      <c r="FX88" s="34"/>
      <c r="FY88" s="34"/>
      <c r="FZ88" s="34"/>
      <c r="GA88" s="34"/>
      <c r="GB88" s="34"/>
      <c r="GC88" s="34"/>
      <c r="GD88" s="34"/>
      <c r="GE88" s="34"/>
      <c r="GF88" s="34"/>
      <c r="GG88" s="34"/>
      <c r="GH88" s="34"/>
      <c r="GI88" s="34"/>
      <c r="GJ88" s="34"/>
      <c r="GK88" s="34"/>
      <c r="GL88" s="34"/>
      <c r="GM88" s="34"/>
      <c r="GN88" s="34"/>
      <c r="GO88" s="34"/>
      <c r="GP88" s="34"/>
      <c r="GQ88" s="34"/>
      <c r="GR88" s="34"/>
      <c r="GS88" s="34"/>
      <c r="GT88" s="34"/>
      <c r="GU88" s="34"/>
      <c r="GV88" s="34"/>
      <c r="GW88" s="34"/>
      <c r="GX88" s="34"/>
      <c r="GY88" s="34"/>
      <c r="GZ88" s="34"/>
      <c r="HA88" s="34"/>
      <c r="HB88" s="34"/>
      <c r="HC88" s="34"/>
      <c r="HD88" s="34"/>
      <c r="HE88" s="34"/>
      <c r="HF88" s="34"/>
      <c r="HG88" s="34"/>
      <c r="HH88" s="34"/>
      <c r="HI88" s="34"/>
      <c r="HJ88" s="34"/>
      <c r="HK88" s="34"/>
      <c r="HL88" s="34"/>
      <c r="HM88" s="34"/>
      <c r="HN88" s="34"/>
      <c r="HO88" s="34"/>
      <c r="HP88" s="34"/>
      <c r="HQ88" s="34"/>
      <c r="HR88" s="34"/>
      <c r="HS88" s="34"/>
      <c r="HT88" s="34"/>
      <c r="HU88" s="34"/>
      <c r="HV88" s="34"/>
      <c r="HW88" s="34"/>
      <c r="HX88" s="34"/>
      <c r="HY88" s="34"/>
      <c r="HZ88" s="34"/>
      <c r="IA88" s="34"/>
      <c r="IB88" s="34"/>
      <c r="IC88" s="34"/>
      <c r="ID88" s="34"/>
      <c r="IE88" s="34"/>
      <c r="IF88" s="34"/>
      <c r="IG88" s="34"/>
      <c r="IH88" s="34"/>
      <c r="II88" s="34"/>
      <c r="IJ88" s="34"/>
      <c r="IK88" s="34"/>
      <c r="IL88" s="34"/>
      <c r="IM88" s="34"/>
      <c r="IN88" s="34"/>
      <c r="IO88" s="34"/>
      <c r="IP88" s="34"/>
      <c r="IQ88" s="34"/>
      <c r="IR88" s="34"/>
      <c r="IS88" s="34"/>
      <c r="IT88" s="34"/>
      <c r="IU88" s="34"/>
      <c r="IV88" s="34"/>
      <c r="IW88" s="34"/>
      <c r="IX88" s="34"/>
      <c r="IY88" s="34"/>
      <c r="IZ88" s="34"/>
      <c r="JA88" s="34"/>
      <c r="JB88" s="34"/>
      <c r="JC88" s="34"/>
      <c r="JD88" s="34"/>
      <c r="JE88" s="34"/>
      <c r="JF88" s="34"/>
      <c r="JG88" s="34"/>
      <c r="JH88" s="34"/>
      <c r="JI88" s="34"/>
      <c r="JJ88" s="34"/>
      <c r="JK88" s="34"/>
      <c r="JL88" s="34"/>
      <c r="JM88" s="34"/>
      <c r="JN88" s="34"/>
      <c r="JO88" s="34"/>
      <c r="JP88" s="34"/>
      <c r="JQ88" s="34"/>
      <c r="JR88" s="34"/>
      <c r="JS88" s="34"/>
      <c r="JT88" s="34"/>
      <c r="JU88" s="34"/>
      <c r="JV88" s="34"/>
      <c r="JW88" s="34"/>
      <c r="JX88" s="34"/>
      <c r="JY88" s="34"/>
      <c r="JZ88" s="34"/>
      <c r="KA88" s="34"/>
      <c r="KB88" s="34"/>
      <c r="KC88" s="34"/>
      <c r="KD88" s="34"/>
      <c r="KE88" s="34"/>
      <c r="KF88" s="34"/>
      <c r="KG88" s="34"/>
      <c r="KH88" s="34"/>
      <c r="KI88" s="34"/>
      <c r="KJ88" s="34"/>
      <c r="KK88" s="34"/>
      <c r="KL88" s="34"/>
      <c r="KM88" s="34"/>
      <c r="KN88" s="34"/>
      <c r="KO88" s="34"/>
      <c r="KP88" s="34"/>
      <c r="KQ88" s="34"/>
      <c r="KR88" s="34"/>
      <c r="KS88" s="34"/>
      <c r="KT88" s="34"/>
      <c r="KU88" s="34"/>
      <c r="KV88" s="34"/>
      <c r="KW88" s="34"/>
      <c r="KX88" s="34"/>
      <c r="KY88" s="34"/>
      <c r="KZ88" s="34"/>
      <c r="LA88" s="34"/>
      <c r="LB88" s="34"/>
      <c r="LC88" s="34"/>
      <c r="LD88" s="34"/>
      <c r="LE88" s="34"/>
      <c r="LF88" s="34"/>
      <c r="LG88" s="34"/>
      <c r="LH88" s="34"/>
      <c r="LI88" s="34"/>
      <c r="LJ88" s="34"/>
      <c r="LK88" s="34"/>
      <c r="LL88" s="34"/>
      <c r="LM88" s="34"/>
      <c r="LN88" s="34"/>
      <c r="LO88" s="34"/>
      <c r="LP88" s="34"/>
      <c r="LQ88" s="34"/>
      <c r="LR88" s="34"/>
      <c r="LS88" s="34"/>
      <c r="LT88" s="34"/>
      <c r="LU88" s="34"/>
      <c r="LV88" s="34"/>
      <c r="LW88" s="34"/>
      <c r="LX88" s="34"/>
      <c r="LY88" s="34"/>
      <c r="LZ88" s="34"/>
      <c r="MA88" s="34"/>
      <c r="MB88" s="34"/>
      <c r="MC88" s="34"/>
      <c r="MD88" s="34"/>
      <c r="ME88" s="34"/>
      <c r="MF88" s="34"/>
      <c r="MG88" s="34"/>
      <c r="MH88" s="34"/>
      <c r="MI88" s="34"/>
      <c r="MJ88" s="34"/>
      <c r="MK88" s="34"/>
      <c r="ML88" s="34"/>
      <c r="MM88" s="34"/>
      <c r="MN88" s="34"/>
      <c r="MO88" s="34"/>
      <c r="MP88" s="34"/>
      <c r="MQ88" s="34"/>
      <c r="MR88" s="34"/>
      <c r="MS88" s="34"/>
      <c r="MT88" s="34"/>
      <c r="MU88" s="34"/>
      <c r="MV88" s="34"/>
      <c r="MW88" s="34"/>
      <c r="MX88" s="34"/>
      <c r="MY88" s="34"/>
      <c r="MZ88" s="34"/>
      <c r="NA88" s="34"/>
      <c r="NB88" s="34"/>
      <c r="NC88" s="34"/>
      <c r="ND88" s="34"/>
      <c r="NE88" s="34"/>
      <c r="NF88" s="34"/>
      <c r="NG88" s="34"/>
      <c r="NH88" s="34"/>
      <c r="NI88" s="34"/>
      <c r="NJ88" s="34"/>
      <c r="NK88" s="34"/>
      <c r="NL88" s="34"/>
      <c r="NM88" s="34"/>
      <c r="NN88" s="34"/>
      <c r="NO88" s="34"/>
      <c r="NP88" s="34"/>
      <c r="NQ88" s="34"/>
      <c r="NR88" s="34"/>
      <c r="NS88" s="34"/>
      <c r="NT88" s="34"/>
      <c r="NU88" s="34"/>
      <c r="NV88" s="34"/>
      <c r="NW88" s="34"/>
      <c r="NX88" s="34"/>
      <c r="NY88" s="34"/>
      <c r="NZ88" s="34"/>
      <c r="OA88" s="34"/>
      <c r="OB88" s="34"/>
      <c r="OC88" s="34"/>
      <c r="OD88" s="34"/>
      <c r="OE88" s="34"/>
      <c r="OF88" s="34"/>
      <c r="OG88" s="34"/>
      <c r="OH88" s="34"/>
      <c r="OI88" s="34"/>
      <c r="OJ88" s="34"/>
      <c r="OK88" s="34"/>
      <c r="OL88" s="34"/>
      <c r="OM88" s="34"/>
      <c r="ON88" s="34"/>
      <c r="OO88" s="34"/>
      <c r="OP88" s="34"/>
      <c r="OQ88" s="34"/>
      <c r="OR88" s="34"/>
      <c r="OS88" s="34"/>
      <c r="OT88" s="34"/>
      <c r="OU88" s="34"/>
      <c r="OV88" s="34"/>
      <c r="OW88" s="34"/>
      <c r="OX88" s="34"/>
      <c r="OY88" s="34"/>
      <c r="OZ88" s="34"/>
      <c r="PA88" s="34"/>
      <c r="PB88" s="34"/>
      <c r="PC88" s="34"/>
      <c r="PD88" s="34"/>
      <c r="PE88" s="34"/>
      <c r="PF88" s="34"/>
      <c r="PG88" s="34"/>
      <c r="PH88" s="34"/>
      <c r="PI88" s="34"/>
      <c r="PJ88" s="34"/>
      <c r="PK88" s="34"/>
      <c r="PL88" s="34"/>
      <c r="PM88" s="34"/>
      <c r="PN88" s="34"/>
      <c r="PO88" s="34"/>
      <c r="PP88" s="34"/>
      <c r="PQ88" s="34"/>
      <c r="PR88" s="34"/>
      <c r="PS88" s="34"/>
      <c r="PT88" s="34"/>
      <c r="PU88" s="34"/>
      <c r="PV88" s="34"/>
      <c r="PW88" s="34"/>
      <c r="PX88" s="34"/>
      <c r="PY88" s="34"/>
      <c r="PZ88" s="34"/>
      <c r="QA88" s="34"/>
      <c r="QB88" s="34"/>
      <c r="QC88" s="34"/>
      <c r="QD88" s="34"/>
      <c r="QE88" s="34"/>
      <c r="QF88" s="34"/>
      <c r="QG88" s="34"/>
      <c r="QH88" s="34"/>
      <c r="QI88" s="34"/>
      <c r="QJ88" s="34"/>
      <c r="QK88" s="34"/>
      <c r="QL88" s="34"/>
      <c r="QM88" s="34"/>
      <c r="QN88" s="34"/>
      <c r="QO88" s="34"/>
      <c r="QP88" s="34"/>
      <c r="QQ88" s="34"/>
      <c r="QR88" s="34"/>
      <c r="QS88" s="34"/>
      <c r="QT88" s="34"/>
      <c r="QU88" s="34"/>
      <c r="QV88" s="34"/>
      <c r="QW88" s="34"/>
      <c r="QX88" s="34"/>
      <c r="QY88" s="34"/>
      <c r="QZ88" s="34"/>
      <c r="RA88" s="34"/>
      <c r="RB88" s="34"/>
      <c r="RC88" s="34"/>
      <c r="RD88" s="34"/>
      <c r="RE88" s="34"/>
      <c r="RF88" s="34"/>
      <c r="RG88" s="34"/>
      <c r="RH88" s="34"/>
      <c r="RI88" s="34"/>
      <c r="RJ88" s="34"/>
      <c r="RK88" s="34"/>
      <c r="RL88" s="34"/>
      <c r="RM88" s="34"/>
      <c r="RN88" s="34"/>
      <c r="RO88" s="34"/>
      <c r="RP88" s="34"/>
      <c r="RQ88" s="34"/>
      <c r="RR88" s="34"/>
      <c r="RS88" s="34"/>
      <c r="RT88" s="34"/>
      <c r="RU88" s="34"/>
      <c r="RV88" s="34"/>
      <c r="RW88" s="34"/>
      <c r="RX88" s="34"/>
      <c r="RY88" s="34"/>
      <c r="RZ88" s="34"/>
      <c r="SA88" s="34"/>
      <c r="SB88" s="34"/>
      <c r="SC88" s="34"/>
      <c r="SD88" s="34"/>
      <c r="SE88" s="34"/>
      <c r="SF88" s="34"/>
      <c r="SG88" s="34"/>
      <c r="SH88" s="34"/>
      <c r="SI88" s="34"/>
      <c r="SJ88" s="34"/>
      <c r="SK88" s="34"/>
      <c r="SL88" s="34"/>
      <c r="SM88" s="34"/>
      <c r="SN88" s="34"/>
      <c r="SO88" s="34"/>
      <c r="SP88" s="34"/>
      <c r="SQ88" s="34"/>
      <c r="SR88" s="34"/>
      <c r="SS88" s="34"/>
      <c r="ST88" s="34"/>
      <c r="SU88" s="34"/>
      <c r="SV88" s="34"/>
      <c r="SW88" s="34"/>
      <c r="SX88" s="34"/>
      <c r="SY88" s="34"/>
      <c r="SZ88" s="34"/>
      <c r="TA88" s="34"/>
      <c r="TB88" s="34"/>
      <c r="TC88" s="34"/>
      <c r="TD88" s="34"/>
      <c r="TE88" s="34"/>
      <c r="TF88" s="34"/>
      <c r="TG88" s="34"/>
      <c r="TH88" s="34"/>
      <c r="TI88" s="34"/>
      <c r="TJ88" s="34"/>
      <c r="TK88" s="34"/>
      <c r="TL88" s="34"/>
      <c r="TM88" s="34"/>
      <c r="TN88" s="34"/>
      <c r="TO88" s="34"/>
      <c r="TP88" s="34"/>
      <c r="TQ88" s="34"/>
      <c r="TR88" s="34"/>
      <c r="TS88" s="34"/>
      <c r="TT88" s="34"/>
      <c r="TU88" s="34"/>
      <c r="TV88" s="34"/>
      <c r="TW88" s="34"/>
      <c r="TX88" s="34"/>
      <c r="TY88" s="34"/>
      <c r="TZ88" s="34"/>
      <c r="UA88" s="34"/>
      <c r="UB88" s="34"/>
      <c r="UC88" s="34"/>
      <c r="UD88" s="34"/>
      <c r="UE88" s="34"/>
      <c r="UF88" s="34"/>
      <c r="UG88" s="34"/>
      <c r="UH88" s="34"/>
      <c r="UI88" s="34"/>
      <c r="UJ88" s="34"/>
      <c r="UK88" s="34"/>
      <c r="UL88" s="34"/>
      <c r="UM88" s="34"/>
      <c r="UN88" s="34"/>
      <c r="UO88" s="34"/>
      <c r="UP88" s="34"/>
      <c r="UQ88" s="34"/>
      <c r="UR88" s="34"/>
      <c r="US88" s="34"/>
      <c r="UT88" s="34"/>
      <c r="UU88" s="34"/>
      <c r="UV88" s="34"/>
      <c r="UW88" s="34"/>
      <c r="UX88" s="34"/>
      <c r="UY88" s="34"/>
      <c r="UZ88" s="34"/>
      <c r="VA88" s="34"/>
      <c r="VB88" s="34"/>
      <c r="VC88" s="34"/>
      <c r="VD88" s="34"/>
      <c r="VE88" s="34"/>
      <c r="VF88" s="34"/>
      <c r="VG88" s="34"/>
      <c r="VH88" s="34"/>
      <c r="VI88" s="34"/>
      <c r="VJ88" s="34"/>
      <c r="VK88" s="34"/>
      <c r="VL88" s="34"/>
      <c r="VM88" s="34"/>
      <c r="VN88" s="34"/>
      <c r="VO88" s="34"/>
      <c r="VP88" s="34"/>
      <c r="VQ88" s="34"/>
      <c r="VR88" s="34"/>
      <c r="VS88" s="34"/>
      <c r="VT88" s="34"/>
      <c r="VU88" s="34"/>
      <c r="VV88" s="34"/>
      <c r="VW88" s="34"/>
      <c r="VX88" s="34"/>
      <c r="VY88" s="34"/>
      <c r="VZ88" s="34"/>
      <c r="WA88" s="34"/>
      <c r="WB88" s="34"/>
      <c r="WC88" s="34"/>
      <c r="WD88" s="34"/>
      <c r="WE88" s="34"/>
      <c r="WF88" s="34"/>
      <c r="WG88" s="34"/>
      <c r="WH88" s="34"/>
      <c r="WI88" s="34"/>
      <c r="WJ88" s="34"/>
      <c r="WK88" s="34"/>
      <c r="WL88" s="34"/>
      <c r="WM88" s="34"/>
      <c r="WN88" s="34"/>
      <c r="WO88" s="34"/>
      <c r="WP88" s="34"/>
      <c r="WQ88" s="34"/>
      <c r="WR88" s="34"/>
      <c r="WS88" s="34"/>
      <c r="WT88" s="34"/>
      <c r="WU88" s="34"/>
      <c r="WV88" s="34"/>
      <c r="WW88" s="34"/>
      <c r="WX88" s="34"/>
      <c r="WY88" s="34"/>
      <c r="WZ88" s="34"/>
      <c r="XA88" s="34"/>
      <c r="XB88" s="34"/>
      <c r="XC88" s="34"/>
      <c r="XD88" s="34"/>
      <c r="XE88" s="34"/>
      <c r="XF88" s="34"/>
      <c r="XG88" s="34"/>
      <c r="XH88" s="34"/>
      <c r="XI88" s="34"/>
      <c r="XJ88" s="34"/>
      <c r="XK88" s="34"/>
      <c r="XL88" s="34"/>
      <c r="XM88" s="34"/>
      <c r="XN88" s="34"/>
      <c r="XO88" s="34"/>
      <c r="XP88" s="34"/>
      <c r="XQ88" s="34"/>
      <c r="XR88" s="34"/>
      <c r="XS88" s="34"/>
      <c r="XT88" s="34"/>
      <c r="XU88" s="34"/>
      <c r="XV88" s="34"/>
      <c r="XW88" s="34"/>
      <c r="XX88" s="34"/>
      <c r="XY88" s="34"/>
      <c r="XZ88" s="34"/>
      <c r="YA88" s="34"/>
      <c r="YB88" s="34"/>
      <c r="YC88" s="34"/>
      <c r="YD88" s="34"/>
      <c r="YE88" s="34"/>
      <c r="YF88" s="34"/>
      <c r="YG88" s="34"/>
      <c r="YH88" s="34"/>
      <c r="YI88" s="34"/>
      <c r="YJ88" s="34"/>
      <c r="YK88" s="34"/>
      <c r="YL88" s="34"/>
      <c r="YM88" s="34"/>
      <c r="YN88" s="34"/>
      <c r="YO88" s="34"/>
      <c r="YP88" s="34"/>
      <c r="YQ88" s="34"/>
      <c r="YR88" s="34"/>
      <c r="YS88" s="34"/>
      <c r="YT88" s="34"/>
      <c r="YU88" s="34"/>
      <c r="YV88" s="34"/>
      <c r="YW88" s="34"/>
      <c r="YX88" s="34"/>
      <c r="YY88" s="34"/>
      <c r="YZ88" s="34"/>
      <c r="ZA88" s="34"/>
      <c r="ZB88" s="34"/>
      <c r="ZC88" s="34"/>
      <c r="ZD88" s="34"/>
      <c r="ZE88" s="34"/>
      <c r="ZF88" s="34"/>
      <c r="ZG88" s="34"/>
      <c r="ZH88" s="34"/>
      <c r="ZI88" s="34"/>
      <c r="ZJ88" s="34"/>
      <c r="ZK88" s="34"/>
      <c r="ZL88" s="34"/>
      <c r="ZM88" s="34"/>
      <c r="ZN88" s="34"/>
      <c r="ZO88" s="34"/>
      <c r="ZP88" s="34"/>
      <c r="ZQ88" s="34"/>
      <c r="ZR88" s="34"/>
      <c r="ZS88" s="34"/>
      <c r="ZT88" s="34"/>
      <c r="ZU88" s="34"/>
      <c r="ZV88" s="34"/>
      <c r="ZW88" s="34"/>
      <c r="ZX88" s="34"/>
      <c r="ZY88" s="34"/>
      <c r="ZZ88" s="34"/>
      <c r="AAA88" s="34"/>
      <c r="AAB88" s="34"/>
      <c r="AAC88" s="34"/>
      <c r="AAD88" s="34"/>
      <c r="AAE88" s="34"/>
      <c r="AAF88" s="34"/>
      <c r="AAG88" s="34"/>
      <c r="AAH88" s="34"/>
      <c r="AAI88" s="34"/>
      <c r="AAJ88" s="34"/>
      <c r="AAK88" s="34"/>
      <c r="AAL88" s="34"/>
      <c r="AAM88" s="34"/>
      <c r="AAN88" s="34"/>
      <c r="AAO88" s="34"/>
      <c r="AAP88" s="34"/>
      <c r="AAQ88" s="34"/>
      <c r="AAR88" s="34"/>
      <c r="AAS88" s="34"/>
      <c r="AAT88" s="34"/>
      <c r="AAU88" s="34"/>
      <c r="AAV88" s="34"/>
      <c r="AAW88" s="34"/>
      <c r="AAX88" s="34"/>
      <c r="AAY88" s="34"/>
      <c r="AAZ88" s="34"/>
      <c r="ABA88" s="34"/>
      <c r="ABB88" s="34"/>
      <c r="ABC88" s="34"/>
      <c r="ABD88" s="34"/>
      <c r="ABE88" s="34"/>
      <c r="ABF88" s="34"/>
      <c r="ABG88" s="34"/>
      <c r="ABH88" s="34"/>
      <c r="ABI88" s="34"/>
      <c r="ABJ88" s="34"/>
      <c r="ABK88" s="34"/>
      <c r="ABL88" s="34"/>
      <c r="ABM88" s="34"/>
      <c r="ABN88" s="34"/>
      <c r="ABO88" s="34"/>
      <c r="ABP88" s="34"/>
      <c r="ABQ88" s="34"/>
      <c r="ABR88" s="34"/>
      <c r="ABS88" s="34"/>
      <c r="ABT88" s="34"/>
      <c r="ABU88" s="34"/>
      <c r="ABV88" s="34"/>
      <c r="ABW88" s="34"/>
      <c r="ABX88" s="34"/>
      <c r="ABY88" s="34"/>
      <c r="ABZ88" s="34"/>
      <c r="ACA88" s="34"/>
      <c r="ACB88" s="34"/>
      <c r="ACC88" s="34"/>
      <c r="ACD88" s="34"/>
      <c r="ACE88" s="34"/>
      <c r="ACF88" s="34"/>
      <c r="ACG88" s="34"/>
      <c r="ACH88" s="34"/>
      <c r="ACI88" s="34"/>
      <c r="ACJ88" s="34"/>
      <c r="ACK88" s="34"/>
      <c r="ACL88" s="34"/>
      <c r="ACM88" s="34"/>
      <c r="ACN88" s="34"/>
      <c r="ACO88" s="34"/>
      <c r="ACP88" s="34"/>
      <c r="ACQ88" s="34"/>
      <c r="ACR88" s="34"/>
      <c r="ACS88" s="34"/>
      <c r="ACT88" s="34"/>
      <c r="ACU88" s="34"/>
      <c r="ACV88" s="34"/>
      <c r="ACW88" s="34"/>
      <c r="ACX88" s="34"/>
      <c r="ACY88" s="34"/>
      <c r="ACZ88" s="34"/>
      <c r="ADA88" s="34"/>
      <c r="ADB88" s="34"/>
      <c r="ADC88" s="34"/>
      <c r="ADD88" s="34"/>
      <c r="ADE88" s="34"/>
      <c r="ADF88" s="34"/>
      <c r="ADG88" s="34"/>
      <c r="ADH88" s="34"/>
      <c r="ADI88" s="34"/>
      <c r="ADJ88" s="34"/>
      <c r="ADK88" s="34"/>
      <c r="ADL88" s="34"/>
      <c r="ADM88" s="34"/>
      <c r="ADN88" s="34"/>
      <c r="ADO88" s="34"/>
      <c r="ADP88" s="34"/>
      <c r="ADQ88" s="34"/>
      <c r="ADR88" s="34"/>
      <c r="ADS88" s="34"/>
      <c r="ADT88" s="34"/>
      <c r="ADU88" s="34"/>
      <c r="ADV88" s="34"/>
      <c r="ADW88" s="34"/>
      <c r="ADX88" s="34"/>
      <c r="ADY88" s="34"/>
      <c r="ADZ88" s="34"/>
      <c r="AEA88" s="34"/>
      <c r="AEB88" s="34"/>
      <c r="AEC88" s="34"/>
      <c r="AED88" s="34"/>
      <c r="AEE88" s="34"/>
      <c r="AEF88" s="34"/>
      <c r="AEG88" s="34"/>
      <c r="AEH88" s="34"/>
      <c r="AEI88" s="34"/>
      <c r="AEJ88" s="34"/>
      <c r="AEK88" s="34"/>
      <c r="AEL88" s="34"/>
      <c r="AEM88" s="34"/>
      <c r="AEN88" s="34"/>
      <c r="AEO88" s="34"/>
      <c r="AEP88" s="34"/>
      <c r="AEQ88" s="34"/>
      <c r="AER88" s="34"/>
      <c r="AES88" s="34"/>
      <c r="AET88" s="34"/>
      <c r="AEU88" s="34"/>
      <c r="AEV88" s="34"/>
      <c r="AEW88" s="34"/>
      <c r="AEX88" s="34"/>
      <c r="AEY88" s="34"/>
      <c r="AEZ88" s="34"/>
      <c r="AFA88" s="34"/>
      <c r="AFB88" s="34"/>
      <c r="AFC88" s="34"/>
      <c r="AFD88" s="34"/>
      <c r="AFE88" s="34"/>
      <c r="AFF88" s="34"/>
      <c r="AFG88" s="34"/>
      <c r="AFH88" s="34"/>
      <c r="AFI88" s="34"/>
      <c r="AFJ88" s="34"/>
      <c r="AFK88" s="34"/>
      <c r="AFL88" s="34"/>
      <c r="AFM88" s="34"/>
      <c r="AFN88" s="34"/>
      <c r="AFO88" s="34"/>
      <c r="AFP88" s="34"/>
      <c r="AFQ88" s="34"/>
      <c r="AFR88" s="34"/>
      <c r="AFS88" s="34"/>
      <c r="AFT88" s="34"/>
      <c r="AFU88" s="34"/>
      <c r="AFV88" s="34"/>
      <c r="AFW88" s="34"/>
      <c r="AFX88" s="34"/>
      <c r="AFY88" s="34"/>
      <c r="AFZ88" s="34"/>
      <c r="AGA88" s="34"/>
      <c r="AGB88" s="34"/>
      <c r="AGC88" s="34"/>
      <c r="AGD88" s="34"/>
      <c r="AGE88" s="34"/>
      <c r="AGF88" s="34"/>
      <c r="AGG88" s="34"/>
      <c r="AGH88" s="34"/>
      <c r="AGI88" s="34"/>
      <c r="AGJ88" s="34"/>
      <c r="AGK88" s="34"/>
      <c r="AGL88" s="34"/>
      <c r="AGM88" s="34"/>
      <c r="AGN88" s="34"/>
      <c r="AGO88" s="34"/>
      <c r="AGP88" s="34"/>
      <c r="AGQ88" s="34"/>
      <c r="AGR88" s="34"/>
      <c r="AGS88" s="34"/>
      <c r="AGT88" s="34"/>
      <c r="AGU88" s="34"/>
      <c r="AGV88" s="34"/>
      <c r="AGW88" s="34"/>
      <c r="AGX88" s="34"/>
      <c r="AGY88" s="34"/>
      <c r="AGZ88" s="34"/>
      <c r="AHA88" s="34"/>
      <c r="AHB88" s="34"/>
      <c r="AHC88" s="34"/>
      <c r="AHD88" s="34"/>
      <c r="AHE88" s="34"/>
      <c r="AHF88" s="34"/>
      <c r="AHG88" s="34"/>
      <c r="AHH88" s="34"/>
      <c r="AHI88" s="34"/>
      <c r="AHJ88" s="34"/>
      <c r="AHK88" s="34"/>
      <c r="AHL88" s="34"/>
      <c r="AHM88" s="34"/>
      <c r="AHN88" s="34"/>
      <c r="AHO88" s="34"/>
      <c r="AHP88" s="34"/>
      <c r="AHQ88" s="34"/>
      <c r="AHR88" s="34"/>
      <c r="AHS88" s="34"/>
      <c r="AHT88" s="34"/>
      <c r="AHU88" s="34"/>
      <c r="AHV88" s="34"/>
      <c r="AHW88" s="34"/>
      <c r="AHX88" s="34"/>
      <c r="AHY88" s="34"/>
      <c r="AHZ88" s="34"/>
      <c r="AIA88" s="34"/>
      <c r="AIB88" s="34"/>
      <c r="AIC88" s="34"/>
      <c r="AID88" s="34"/>
      <c r="AIE88" s="34"/>
      <c r="AIF88" s="34"/>
      <c r="AIG88" s="34"/>
      <c r="AIH88" s="34"/>
      <c r="AII88" s="34"/>
      <c r="AIJ88" s="34"/>
      <c r="AIK88" s="34"/>
      <c r="AIL88" s="34"/>
      <c r="AIM88" s="34"/>
      <c r="AIN88" s="34"/>
      <c r="AIO88" s="34"/>
      <c r="AIP88" s="34"/>
      <c r="AIQ88" s="34"/>
      <c r="AIR88" s="34"/>
      <c r="AIS88" s="34"/>
      <c r="AIT88" s="34"/>
      <c r="AIU88" s="34"/>
      <c r="AIV88" s="34"/>
      <c r="AIW88" s="34"/>
      <c r="AIX88" s="34"/>
      <c r="AIY88" s="34"/>
      <c r="AIZ88" s="34"/>
      <c r="AJA88" s="34"/>
      <c r="AJB88" s="34"/>
      <c r="AJC88" s="34"/>
      <c r="AJD88" s="34"/>
      <c r="AJE88" s="34"/>
      <c r="AJF88" s="34"/>
      <c r="AJG88" s="34"/>
      <c r="AJH88" s="34"/>
      <c r="AJI88" s="34"/>
      <c r="AJJ88" s="34"/>
      <c r="AJK88" s="34"/>
      <c r="AJL88" s="34"/>
      <c r="AJM88" s="34"/>
      <c r="AJN88" s="34"/>
      <c r="AJO88" s="34"/>
      <c r="AJP88" s="34"/>
      <c r="AJQ88" s="34"/>
      <c r="AJR88" s="34"/>
      <c r="AJS88" s="34"/>
      <c r="AJT88" s="34"/>
      <c r="AJU88" s="34"/>
      <c r="AJV88" s="34"/>
      <c r="AJW88" s="34"/>
      <c r="AJX88" s="34"/>
      <c r="AJY88" s="34"/>
      <c r="AJZ88" s="34"/>
      <c r="AKA88" s="34"/>
      <c r="AKB88" s="34"/>
      <c r="AKC88" s="34"/>
      <c r="AKD88" s="34"/>
      <c r="AKE88" s="34"/>
      <c r="AKF88" s="34"/>
      <c r="AKG88" s="34"/>
      <c r="AKH88" s="34"/>
      <c r="AKI88" s="34"/>
      <c r="AKJ88" s="34"/>
      <c r="AKK88" s="34"/>
      <c r="AKL88" s="34"/>
      <c r="AKM88" s="34"/>
      <c r="AKN88" s="34"/>
      <c r="AKO88" s="34"/>
      <c r="AKP88" s="34"/>
      <c r="AKQ88" s="34"/>
      <c r="AKR88" s="34"/>
      <c r="AKS88" s="34"/>
      <c r="AKT88" s="34"/>
      <c r="AKU88" s="34"/>
      <c r="AKV88" s="34"/>
      <c r="AKW88" s="34"/>
      <c r="AKX88" s="34"/>
      <c r="AKY88" s="34"/>
      <c r="AKZ88" s="34"/>
      <c r="ALA88" s="34"/>
      <c r="ALB88" s="34"/>
      <c r="ALC88" s="34"/>
      <c r="ALD88" s="34"/>
      <c r="ALE88" s="34"/>
      <c r="ALF88" s="34"/>
      <c r="ALG88" s="34"/>
      <c r="ALH88" s="34"/>
      <c r="ALI88" s="34"/>
      <c r="ALJ88" s="34"/>
      <c r="ALK88" s="34"/>
      <c r="ALL88" s="34"/>
      <c r="ALM88" s="34"/>
      <c r="ALN88" s="34"/>
      <c r="ALO88" s="34"/>
      <c r="ALP88" s="34"/>
      <c r="ALQ88" s="34"/>
      <c r="ALR88" s="34"/>
      <c r="ALS88" s="34"/>
      <c r="ALT88" s="34"/>
      <c r="ALU88" s="34"/>
      <c r="ALV88" s="34"/>
      <c r="ALW88" s="34"/>
      <c r="ALX88" s="34"/>
      <c r="ALY88" s="34"/>
      <c r="ALZ88" s="34"/>
      <c r="AMA88" s="34"/>
      <c r="AMB88" s="34"/>
      <c r="AMC88" s="34"/>
      <c r="AMD88" s="34"/>
      <c r="AME88" s="34"/>
      <c r="AMF88" s="34"/>
      <c r="AMG88" s="34"/>
      <c r="AMH88" s="34"/>
      <c r="AMI88" s="34"/>
      <c r="AMJ88" s="34"/>
    </row>
    <row r="89" spans="1:1024" ht="144.75" customHeight="1">
      <c r="A89" s="308" t="s">
        <v>84</v>
      </c>
      <c r="B89" s="308"/>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c r="DD89" s="34"/>
      <c r="DE89" s="34"/>
      <c r="DF89" s="34"/>
      <c r="DG89" s="34"/>
      <c r="DH89" s="34"/>
      <c r="DI89" s="34"/>
      <c r="DJ89" s="34"/>
      <c r="DK89" s="34"/>
      <c r="DL89" s="34"/>
      <c r="DM89" s="34"/>
      <c r="DN89" s="34"/>
      <c r="DO89" s="34"/>
      <c r="DP89" s="34"/>
      <c r="DQ89" s="34"/>
      <c r="DR89" s="34"/>
      <c r="DS89" s="34"/>
      <c r="DT89" s="34"/>
      <c r="DU89" s="34"/>
      <c r="DV89" s="34"/>
      <c r="DW89" s="34"/>
      <c r="DX89" s="34"/>
      <c r="DY89" s="34"/>
      <c r="DZ89" s="34"/>
      <c r="EA89" s="34"/>
      <c r="EB89" s="34"/>
      <c r="EC89" s="34"/>
      <c r="ED89" s="34"/>
      <c r="EE89" s="34"/>
      <c r="EF89" s="34"/>
      <c r="EG89" s="34"/>
      <c r="EH89" s="34"/>
      <c r="EI89" s="34"/>
      <c r="EJ89" s="34"/>
      <c r="EK89" s="34"/>
      <c r="EL89" s="34"/>
      <c r="EM89" s="34"/>
      <c r="EN89" s="34"/>
      <c r="EO89" s="34"/>
      <c r="EP89" s="34"/>
      <c r="EQ89" s="34"/>
      <c r="ER89" s="34"/>
      <c r="ES89" s="34"/>
      <c r="ET89" s="34"/>
      <c r="EU89" s="34"/>
      <c r="EV89" s="34"/>
      <c r="EW89" s="34"/>
      <c r="EX89" s="34"/>
      <c r="EY89" s="34"/>
      <c r="EZ89" s="34"/>
      <c r="FA89" s="34"/>
      <c r="FB89" s="34"/>
      <c r="FC89" s="34"/>
      <c r="FD89" s="34"/>
      <c r="FE89" s="34"/>
      <c r="FF89" s="34"/>
      <c r="FG89" s="34"/>
      <c r="FH89" s="34"/>
      <c r="FI89" s="34"/>
      <c r="FJ89" s="34"/>
      <c r="FK89" s="34"/>
      <c r="FL89" s="34"/>
      <c r="FM89" s="34"/>
      <c r="FN89" s="34"/>
      <c r="FO89" s="34"/>
      <c r="FP89" s="34"/>
      <c r="FQ89" s="34"/>
      <c r="FR89" s="34"/>
      <c r="FS89" s="34"/>
      <c r="FT89" s="34"/>
      <c r="FU89" s="34"/>
      <c r="FV89" s="34"/>
      <c r="FW89" s="34"/>
      <c r="FX89" s="34"/>
      <c r="FY89" s="34"/>
      <c r="FZ89" s="34"/>
      <c r="GA89" s="34"/>
      <c r="GB89" s="34"/>
      <c r="GC89" s="34"/>
      <c r="GD89" s="34"/>
      <c r="GE89" s="34"/>
      <c r="GF89" s="34"/>
      <c r="GG89" s="34"/>
      <c r="GH89" s="34"/>
      <c r="GI89" s="34"/>
      <c r="GJ89" s="34"/>
      <c r="GK89" s="34"/>
      <c r="GL89" s="34"/>
      <c r="GM89" s="34"/>
      <c r="GN89" s="34"/>
      <c r="GO89" s="34"/>
      <c r="GP89" s="34"/>
      <c r="GQ89" s="34"/>
      <c r="GR89" s="34"/>
      <c r="GS89" s="34"/>
      <c r="GT89" s="34"/>
      <c r="GU89" s="34"/>
      <c r="GV89" s="34"/>
      <c r="GW89" s="34"/>
      <c r="GX89" s="34"/>
      <c r="GY89" s="34"/>
      <c r="GZ89" s="34"/>
      <c r="HA89" s="34"/>
      <c r="HB89" s="34"/>
      <c r="HC89" s="34"/>
      <c r="HD89" s="34"/>
      <c r="HE89" s="34"/>
      <c r="HF89" s="34"/>
      <c r="HG89" s="34"/>
      <c r="HH89" s="34"/>
      <c r="HI89" s="34"/>
      <c r="HJ89" s="34"/>
      <c r="HK89" s="34"/>
      <c r="HL89" s="34"/>
      <c r="HM89" s="34"/>
      <c r="HN89" s="34"/>
      <c r="HO89" s="34"/>
      <c r="HP89" s="34"/>
      <c r="HQ89" s="34"/>
      <c r="HR89" s="34"/>
      <c r="HS89" s="34"/>
      <c r="HT89" s="34"/>
      <c r="HU89" s="34"/>
      <c r="HV89" s="34"/>
      <c r="HW89" s="34"/>
      <c r="HX89" s="34"/>
      <c r="HY89" s="34"/>
      <c r="HZ89" s="34"/>
      <c r="IA89" s="34"/>
      <c r="IB89" s="34"/>
      <c r="IC89" s="34"/>
      <c r="ID89" s="34"/>
      <c r="IE89" s="34"/>
      <c r="IF89" s="34"/>
      <c r="IG89" s="34"/>
      <c r="IH89" s="34"/>
      <c r="II89" s="34"/>
      <c r="IJ89" s="34"/>
      <c r="IK89" s="34"/>
      <c r="IL89" s="34"/>
      <c r="IM89" s="34"/>
      <c r="IN89" s="34"/>
      <c r="IO89" s="34"/>
      <c r="IP89" s="34"/>
      <c r="IQ89" s="34"/>
      <c r="IR89" s="34"/>
      <c r="IS89" s="34"/>
      <c r="IT89" s="34"/>
      <c r="IU89" s="34"/>
      <c r="IV89" s="34"/>
      <c r="IW89" s="34"/>
      <c r="IX89" s="34"/>
      <c r="IY89" s="34"/>
      <c r="IZ89" s="34"/>
      <c r="JA89" s="34"/>
      <c r="JB89" s="34"/>
      <c r="JC89" s="34"/>
      <c r="JD89" s="34"/>
      <c r="JE89" s="34"/>
      <c r="JF89" s="34"/>
      <c r="JG89" s="34"/>
      <c r="JH89" s="34"/>
      <c r="JI89" s="34"/>
      <c r="JJ89" s="34"/>
      <c r="JK89" s="34"/>
      <c r="JL89" s="34"/>
      <c r="JM89" s="34"/>
      <c r="JN89" s="34"/>
      <c r="JO89" s="34"/>
      <c r="JP89" s="34"/>
      <c r="JQ89" s="34"/>
      <c r="JR89" s="34"/>
      <c r="JS89" s="34"/>
      <c r="JT89" s="34"/>
      <c r="JU89" s="34"/>
      <c r="JV89" s="34"/>
      <c r="JW89" s="34"/>
      <c r="JX89" s="34"/>
      <c r="JY89" s="34"/>
      <c r="JZ89" s="34"/>
      <c r="KA89" s="34"/>
      <c r="KB89" s="34"/>
      <c r="KC89" s="34"/>
      <c r="KD89" s="34"/>
      <c r="KE89" s="34"/>
      <c r="KF89" s="34"/>
      <c r="KG89" s="34"/>
      <c r="KH89" s="34"/>
      <c r="KI89" s="34"/>
      <c r="KJ89" s="34"/>
      <c r="KK89" s="34"/>
      <c r="KL89" s="34"/>
      <c r="KM89" s="34"/>
      <c r="KN89" s="34"/>
      <c r="KO89" s="34"/>
      <c r="KP89" s="34"/>
      <c r="KQ89" s="34"/>
      <c r="KR89" s="34"/>
      <c r="KS89" s="34"/>
      <c r="KT89" s="34"/>
      <c r="KU89" s="34"/>
      <c r="KV89" s="34"/>
      <c r="KW89" s="34"/>
      <c r="KX89" s="34"/>
      <c r="KY89" s="34"/>
      <c r="KZ89" s="34"/>
      <c r="LA89" s="34"/>
      <c r="LB89" s="34"/>
      <c r="LC89" s="34"/>
      <c r="LD89" s="34"/>
      <c r="LE89" s="34"/>
      <c r="LF89" s="34"/>
      <c r="LG89" s="34"/>
      <c r="LH89" s="34"/>
      <c r="LI89" s="34"/>
      <c r="LJ89" s="34"/>
      <c r="LK89" s="34"/>
      <c r="LL89" s="34"/>
      <c r="LM89" s="34"/>
      <c r="LN89" s="34"/>
      <c r="LO89" s="34"/>
      <c r="LP89" s="34"/>
      <c r="LQ89" s="34"/>
      <c r="LR89" s="34"/>
      <c r="LS89" s="34"/>
      <c r="LT89" s="34"/>
      <c r="LU89" s="34"/>
      <c r="LV89" s="34"/>
      <c r="LW89" s="34"/>
      <c r="LX89" s="34"/>
      <c r="LY89" s="34"/>
      <c r="LZ89" s="34"/>
      <c r="MA89" s="34"/>
      <c r="MB89" s="34"/>
      <c r="MC89" s="34"/>
      <c r="MD89" s="34"/>
      <c r="ME89" s="34"/>
      <c r="MF89" s="34"/>
      <c r="MG89" s="34"/>
      <c r="MH89" s="34"/>
      <c r="MI89" s="34"/>
      <c r="MJ89" s="34"/>
      <c r="MK89" s="34"/>
      <c r="ML89" s="34"/>
      <c r="MM89" s="34"/>
      <c r="MN89" s="34"/>
      <c r="MO89" s="34"/>
      <c r="MP89" s="34"/>
      <c r="MQ89" s="34"/>
      <c r="MR89" s="34"/>
      <c r="MS89" s="34"/>
      <c r="MT89" s="34"/>
      <c r="MU89" s="34"/>
      <c r="MV89" s="34"/>
      <c r="MW89" s="34"/>
      <c r="MX89" s="34"/>
      <c r="MY89" s="34"/>
      <c r="MZ89" s="34"/>
      <c r="NA89" s="34"/>
      <c r="NB89" s="34"/>
      <c r="NC89" s="34"/>
      <c r="ND89" s="34"/>
      <c r="NE89" s="34"/>
      <c r="NF89" s="34"/>
      <c r="NG89" s="34"/>
      <c r="NH89" s="34"/>
      <c r="NI89" s="34"/>
      <c r="NJ89" s="34"/>
      <c r="NK89" s="34"/>
      <c r="NL89" s="34"/>
      <c r="NM89" s="34"/>
      <c r="NN89" s="34"/>
      <c r="NO89" s="34"/>
      <c r="NP89" s="34"/>
      <c r="NQ89" s="34"/>
      <c r="NR89" s="34"/>
      <c r="NS89" s="34"/>
      <c r="NT89" s="34"/>
      <c r="NU89" s="34"/>
      <c r="NV89" s="34"/>
      <c r="NW89" s="34"/>
      <c r="NX89" s="34"/>
      <c r="NY89" s="34"/>
      <c r="NZ89" s="34"/>
      <c r="OA89" s="34"/>
      <c r="OB89" s="34"/>
      <c r="OC89" s="34"/>
      <c r="OD89" s="34"/>
      <c r="OE89" s="34"/>
      <c r="OF89" s="34"/>
      <c r="OG89" s="34"/>
      <c r="OH89" s="34"/>
      <c r="OI89" s="34"/>
      <c r="OJ89" s="34"/>
      <c r="OK89" s="34"/>
      <c r="OL89" s="34"/>
      <c r="OM89" s="34"/>
      <c r="ON89" s="34"/>
      <c r="OO89" s="34"/>
      <c r="OP89" s="34"/>
      <c r="OQ89" s="34"/>
      <c r="OR89" s="34"/>
      <c r="OS89" s="34"/>
      <c r="OT89" s="34"/>
      <c r="OU89" s="34"/>
      <c r="OV89" s="34"/>
      <c r="OW89" s="34"/>
      <c r="OX89" s="34"/>
      <c r="OY89" s="34"/>
      <c r="OZ89" s="34"/>
      <c r="PA89" s="34"/>
      <c r="PB89" s="34"/>
      <c r="PC89" s="34"/>
      <c r="PD89" s="34"/>
      <c r="PE89" s="34"/>
      <c r="PF89" s="34"/>
      <c r="PG89" s="34"/>
      <c r="PH89" s="34"/>
      <c r="PI89" s="34"/>
      <c r="PJ89" s="34"/>
      <c r="PK89" s="34"/>
      <c r="PL89" s="34"/>
      <c r="PM89" s="34"/>
      <c r="PN89" s="34"/>
      <c r="PO89" s="34"/>
      <c r="PP89" s="34"/>
      <c r="PQ89" s="34"/>
      <c r="PR89" s="34"/>
      <c r="PS89" s="34"/>
      <c r="PT89" s="34"/>
      <c r="PU89" s="34"/>
      <c r="PV89" s="34"/>
      <c r="PW89" s="34"/>
      <c r="PX89" s="34"/>
      <c r="PY89" s="34"/>
      <c r="PZ89" s="34"/>
      <c r="QA89" s="34"/>
      <c r="QB89" s="34"/>
      <c r="QC89" s="34"/>
      <c r="QD89" s="34"/>
      <c r="QE89" s="34"/>
      <c r="QF89" s="34"/>
      <c r="QG89" s="34"/>
      <c r="QH89" s="34"/>
      <c r="QI89" s="34"/>
      <c r="QJ89" s="34"/>
      <c r="QK89" s="34"/>
      <c r="QL89" s="34"/>
      <c r="QM89" s="34"/>
      <c r="QN89" s="34"/>
      <c r="QO89" s="34"/>
      <c r="QP89" s="34"/>
      <c r="QQ89" s="34"/>
      <c r="QR89" s="34"/>
      <c r="QS89" s="34"/>
      <c r="QT89" s="34"/>
      <c r="QU89" s="34"/>
      <c r="QV89" s="34"/>
      <c r="QW89" s="34"/>
      <c r="QX89" s="34"/>
      <c r="QY89" s="34"/>
      <c r="QZ89" s="34"/>
      <c r="RA89" s="34"/>
      <c r="RB89" s="34"/>
      <c r="RC89" s="34"/>
      <c r="RD89" s="34"/>
      <c r="RE89" s="34"/>
      <c r="RF89" s="34"/>
      <c r="RG89" s="34"/>
      <c r="RH89" s="34"/>
      <c r="RI89" s="34"/>
      <c r="RJ89" s="34"/>
      <c r="RK89" s="34"/>
      <c r="RL89" s="34"/>
      <c r="RM89" s="34"/>
      <c r="RN89" s="34"/>
      <c r="RO89" s="34"/>
      <c r="RP89" s="34"/>
      <c r="RQ89" s="34"/>
      <c r="RR89" s="34"/>
      <c r="RS89" s="34"/>
      <c r="RT89" s="34"/>
      <c r="RU89" s="34"/>
      <c r="RV89" s="34"/>
      <c r="RW89" s="34"/>
      <c r="RX89" s="34"/>
      <c r="RY89" s="34"/>
      <c r="RZ89" s="34"/>
      <c r="SA89" s="34"/>
      <c r="SB89" s="34"/>
      <c r="SC89" s="34"/>
      <c r="SD89" s="34"/>
      <c r="SE89" s="34"/>
      <c r="SF89" s="34"/>
      <c r="SG89" s="34"/>
      <c r="SH89" s="34"/>
      <c r="SI89" s="34"/>
      <c r="SJ89" s="34"/>
      <c r="SK89" s="34"/>
      <c r="SL89" s="34"/>
      <c r="SM89" s="34"/>
      <c r="SN89" s="34"/>
      <c r="SO89" s="34"/>
      <c r="SP89" s="34"/>
      <c r="SQ89" s="34"/>
      <c r="SR89" s="34"/>
      <c r="SS89" s="34"/>
      <c r="ST89" s="34"/>
      <c r="SU89" s="34"/>
      <c r="SV89" s="34"/>
      <c r="SW89" s="34"/>
      <c r="SX89" s="34"/>
      <c r="SY89" s="34"/>
      <c r="SZ89" s="34"/>
      <c r="TA89" s="34"/>
      <c r="TB89" s="34"/>
      <c r="TC89" s="34"/>
      <c r="TD89" s="34"/>
      <c r="TE89" s="34"/>
      <c r="TF89" s="34"/>
      <c r="TG89" s="34"/>
      <c r="TH89" s="34"/>
      <c r="TI89" s="34"/>
      <c r="TJ89" s="34"/>
      <c r="TK89" s="34"/>
      <c r="TL89" s="34"/>
      <c r="TM89" s="34"/>
      <c r="TN89" s="34"/>
      <c r="TO89" s="34"/>
      <c r="TP89" s="34"/>
      <c r="TQ89" s="34"/>
      <c r="TR89" s="34"/>
      <c r="TS89" s="34"/>
      <c r="TT89" s="34"/>
      <c r="TU89" s="34"/>
      <c r="TV89" s="34"/>
      <c r="TW89" s="34"/>
      <c r="TX89" s="34"/>
      <c r="TY89" s="34"/>
      <c r="TZ89" s="34"/>
      <c r="UA89" s="34"/>
      <c r="UB89" s="34"/>
      <c r="UC89" s="34"/>
      <c r="UD89" s="34"/>
      <c r="UE89" s="34"/>
      <c r="UF89" s="34"/>
      <c r="UG89" s="34"/>
      <c r="UH89" s="34"/>
      <c r="UI89" s="34"/>
      <c r="UJ89" s="34"/>
      <c r="UK89" s="34"/>
      <c r="UL89" s="34"/>
      <c r="UM89" s="34"/>
      <c r="UN89" s="34"/>
      <c r="UO89" s="34"/>
      <c r="UP89" s="34"/>
      <c r="UQ89" s="34"/>
      <c r="UR89" s="34"/>
      <c r="US89" s="34"/>
      <c r="UT89" s="34"/>
      <c r="UU89" s="34"/>
      <c r="UV89" s="34"/>
      <c r="UW89" s="34"/>
      <c r="UX89" s="34"/>
      <c r="UY89" s="34"/>
      <c r="UZ89" s="34"/>
      <c r="VA89" s="34"/>
      <c r="VB89" s="34"/>
      <c r="VC89" s="34"/>
      <c r="VD89" s="34"/>
      <c r="VE89" s="34"/>
      <c r="VF89" s="34"/>
      <c r="VG89" s="34"/>
      <c r="VH89" s="34"/>
      <c r="VI89" s="34"/>
      <c r="VJ89" s="34"/>
      <c r="VK89" s="34"/>
      <c r="VL89" s="34"/>
      <c r="VM89" s="34"/>
      <c r="VN89" s="34"/>
      <c r="VO89" s="34"/>
      <c r="VP89" s="34"/>
      <c r="VQ89" s="34"/>
      <c r="VR89" s="34"/>
      <c r="VS89" s="34"/>
      <c r="VT89" s="34"/>
      <c r="VU89" s="34"/>
      <c r="VV89" s="34"/>
      <c r="VW89" s="34"/>
      <c r="VX89" s="34"/>
      <c r="VY89" s="34"/>
      <c r="VZ89" s="34"/>
      <c r="WA89" s="34"/>
      <c r="WB89" s="34"/>
      <c r="WC89" s="34"/>
      <c r="WD89" s="34"/>
      <c r="WE89" s="34"/>
      <c r="WF89" s="34"/>
      <c r="WG89" s="34"/>
      <c r="WH89" s="34"/>
      <c r="WI89" s="34"/>
      <c r="WJ89" s="34"/>
      <c r="WK89" s="34"/>
      <c r="WL89" s="34"/>
      <c r="WM89" s="34"/>
      <c r="WN89" s="34"/>
      <c r="WO89" s="34"/>
      <c r="WP89" s="34"/>
      <c r="WQ89" s="34"/>
      <c r="WR89" s="34"/>
      <c r="WS89" s="34"/>
      <c r="WT89" s="34"/>
      <c r="WU89" s="34"/>
      <c r="WV89" s="34"/>
      <c r="WW89" s="34"/>
      <c r="WX89" s="34"/>
      <c r="WY89" s="34"/>
      <c r="WZ89" s="34"/>
      <c r="XA89" s="34"/>
      <c r="XB89" s="34"/>
      <c r="XC89" s="34"/>
      <c r="XD89" s="34"/>
      <c r="XE89" s="34"/>
      <c r="XF89" s="34"/>
      <c r="XG89" s="34"/>
      <c r="XH89" s="34"/>
      <c r="XI89" s="34"/>
      <c r="XJ89" s="34"/>
      <c r="XK89" s="34"/>
      <c r="XL89" s="34"/>
      <c r="XM89" s="34"/>
      <c r="XN89" s="34"/>
      <c r="XO89" s="34"/>
      <c r="XP89" s="34"/>
      <c r="XQ89" s="34"/>
      <c r="XR89" s="34"/>
      <c r="XS89" s="34"/>
      <c r="XT89" s="34"/>
      <c r="XU89" s="34"/>
      <c r="XV89" s="34"/>
      <c r="XW89" s="34"/>
      <c r="XX89" s="34"/>
      <c r="XY89" s="34"/>
      <c r="XZ89" s="34"/>
      <c r="YA89" s="34"/>
      <c r="YB89" s="34"/>
      <c r="YC89" s="34"/>
      <c r="YD89" s="34"/>
      <c r="YE89" s="34"/>
      <c r="YF89" s="34"/>
      <c r="YG89" s="34"/>
      <c r="YH89" s="34"/>
      <c r="YI89" s="34"/>
      <c r="YJ89" s="34"/>
      <c r="YK89" s="34"/>
      <c r="YL89" s="34"/>
      <c r="YM89" s="34"/>
      <c r="YN89" s="34"/>
      <c r="YO89" s="34"/>
      <c r="YP89" s="34"/>
      <c r="YQ89" s="34"/>
      <c r="YR89" s="34"/>
      <c r="YS89" s="34"/>
      <c r="YT89" s="34"/>
      <c r="YU89" s="34"/>
      <c r="YV89" s="34"/>
      <c r="YW89" s="34"/>
      <c r="YX89" s="34"/>
      <c r="YY89" s="34"/>
      <c r="YZ89" s="34"/>
      <c r="ZA89" s="34"/>
      <c r="ZB89" s="34"/>
      <c r="ZC89" s="34"/>
      <c r="ZD89" s="34"/>
      <c r="ZE89" s="34"/>
      <c r="ZF89" s="34"/>
      <c r="ZG89" s="34"/>
      <c r="ZH89" s="34"/>
      <c r="ZI89" s="34"/>
      <c r="ZJ89" s="34"/>
      <c r="ZK89" s="34"/>
      <c r="ZL89" s="34"/>
      <c r="ZM89" s="34"/>
      <c r="ZN89" s="34"/>
      <c r="ZO89" s="34"/>
      <c r="ZP89" s="34"/>
      <c r="ZQ89" s="34"/>
      <c r="ZR89" s="34"/>
      <c r="ZS89" s="34"/>
      <c r="ZT89" s="34"/>
      <c r="ZU89" s="34"/>
      <c r="ZV89" s="34"/>
      <c r="ZW89" s="34"/>
      <c r="ZX89" s="34"/>
      <c r="ZY89" s="34"/>
      <c r="ZZ89" s="34"/>
      <c r="AAA89" s="34"/>
      <c r="AAB89" s="34"/>
      <c r="AAC89" s="34"/>
      <c r="AAD89" s="34"/>
      <c r="AAE89" s="34"/>
      <c r="AAF89" s="34"/>
      <c r="AAG89" s="34"/>
      <c r="AAH89" s="34"/>
      <c r="AAI89" s="34"/>
      <c r="AAJ89" s="34"/>
      <c r="AAK89" s="34"/>
      <c r="AAL89" s="34"/>
      <c r="AAM89" s="34"/>
      <c r="AAN89" s="34"/>
      <c r="AAO89" s="34"/>
      <c r="AAP89" s="34"/>
      <c r="AAQ89" s="34"/>
      <c r="AAR89" s="34"/>
      <c r="AAS89" s="34"/>
      <c r="AAT89" s="34"/>
      <c r="AAU89" s="34"/>
      <c r="AAV89" s="34"/>
      <c r="AAW89" s="34"/>
      <c r="AAX89" s="34"/>
      <c r="AAY89" s="34"/>
      <c r="AAZ89" s="34"/>
      <c r="ABA89" s="34"/>
      <c r="ABB89" s="34"/>
      <c r="ABC89" s="34"/>
      <c r="ABD89" s="34"/>
      <c r="ABE89" s="34"/>
      <c r="ABF89" s="34"/>
      <c r="ABG89" s="34"/>
      <c r="ABH89" s="34"/>
      <c r="ABI89" s="34"/>
      <c r="ABJ89" s="34"/>
      <c r="ABK89" s="34"/>
      <c r="ABL89" s="34"/>
      <c r="ABM89" s="34"/>
      <c r="ABN89" s="34"/>
      <c r="ABO89" s="34"/>
      <c r="ABP89" s="34"/>
      <c r="ABQ89" s="34"/>
      <c r="ABR89" s="34"/>
      <c r="ABS89" s="34"/>
      <c r="ABT89" s="34"/>
      <c r="ABU89" s="34"/>
      <c r="ABV89" s="34"/>
      <c r="ABW89" s="34"/>
      <c r="ABX89" s="34"/>
      <c r="ABY89" s="34"/>
      <c r="ABZ89" s="34"/>
      <c r="ACA89" s="34"/>
      <c r="ACB89" s="34"/>
      <c r="ACC89" s="34"/>
      <c r="ACD89" s="34"/>
      <c r="ACE89" s="34"/>
      <c r="ACF89" s="34"/>
      <c r="ACG89" s="34"/>
      <c r="ACH89" s="34"/>
      <c r="ACI89" s="34"/>
      <c r="ACJ89" s="34"/>
      <c r="ACK89" s="34"/>
      <c r="ACL89" s="34"/>
      <c r="ACM89" s="34"/>
      <c r="ACN89" s="34"/>
      <c r="ACO89" s="34"/>
      <c r="ACP89" s="34"/>
      <c r="ACQ89" s="34"/>
      <c r="ACR89" s="34"/>
      <c r="ACS89" s="34"/>
      <c r="ACT89" s="34"/>
      <c r="ACU89" s="34"/>
      <c r="ACV89" s="34"/>
      <c r="ACW89" s="34"/>
      <c r="ACX89" s="34"/>
      <c r="ACY89" s="34"/>
      <c r="ACZ89" s="34"/>
      <c r="ADA89" s="34"/>
      <c r="ADB89" s="34"/>
      <c r="ADC89" s="34"/>
      <c r="ADD89" s="34"/>
      <c r="ADE89" s="34"/>
      <c r="ADF89" s="34"/>
      <c r="ADG89" s="34"/>
      <c r="ADH89" s="34"/>
      <c r="ADI89" s="34"/>
      <c r="ADJ89" s="34"/>
      <c r="ADK89" s="34"/>
      <c r="ADL89" s="34"/>
      <c r="ADM89" s="34"/>
      <c r="ADN89" s="34"/>
      <c r="ADO89" s="34"/>
      <c r="ADP89" s="34"/>
      <c r="ADQ89" s="34"/>
      <c r="ADR89" s="34"/>
      <c r="ADS89" s="34"/>
      <c r="ADT89" s="34"/>
      <c r="ADU89" s="34"/>
      <c r="ADV89" s="34"/>
      <c r="ADW89" s="34"/>
      <c r="ADX89" s="34"/>
      <c r="ADY89" s="34"/>
      <c r="ADZ89" s="34"/>
      <c r="AEA89" s="34"/>
      <c r="AEB89" s="34"/>
      <c r="AEC89" s="34"/>
      <c r="AED89" s="34"/>
      <c r="AEE89" s="34"/>
      <c r="AEF89" s="34"/>
      <c r="AEG89" s="34"/>
      <c r="AEH89" s="34"/>
      <c r="AEI89" s="34"/>
      <c r="AEJ89" s="34"/>
      <c r="AEK89" s="34"/>
      <c r="AEL89" s="34"/>
      <c r="AEM89" s="34"/>
      <c r="AEN89" s="34"/>
      <c r="AEO89" s="34"/>
      <c r="AEP89" s="34"/>
      <c r="AEQ89" s="34"/>
      <c r="AER89" s="34"/>
      <c r="AES89" s="34"/>
      <c r="AET89" s="34"/>
      <c r="AEU89" s="34"/>
      <c r="AEV89" s="34"/>
      <c r="AEW89" s="34"/>
      <c r="AEX89" s="34"/>
      <c r="AEY89" s="34"/>
      <c r="AEZ89" s="34"/>
      <c r="AFA89" s="34"/>
      <c r="AFB89" s="34"/>
      <c r="AFC89" s="34"/>
      <c r="AFD89" s="34"/>
      <c r="AFE89" s="34"/>
      <c r="AFF89" s="34"/>
      <c r="AFG89" s="34"/>
      <c r="AFH89" s="34"/>
      <c r="AFI89" s="34"/>
      <c r="AFJ89" s="34"/>
      <c r="AFK89" s="34"/>
      <c r="AFL89" s="34"/>
      <c r="AFM89" s="34"/>
      <c r="AFN89" s="34"/>
      <c r="AFO89" s="34"/>
      <c r="AFP89" s="34"/>
      <c r="AFQ89" s="34"/>
      <c r="AFR89" s="34"/>
      <c r="AFS89" s="34"/>
      <c r="AFT89" s="34"/>
      <c r="AFU89" s="34"/>
      <c r="AFV89" s="34"/>
      <c r="AFW89" s="34"/>
      <c r="AFX89" s="34"/>
      <c r="AFY89" s="34"/>
      <c r="AFZ89" s="34"/>
      <c r="AGA89" s="34"/>
      <c r="AGB89" s="34"/>
      <c r="AGC89" s="34"/>
      <c r="AGD89" s="34"/>
      <c r="AGE89" s="34"/>
      <c r="AGF89" s="34"/>
      <c r="AGG89" s="34"/>
      <c r="AGH89" s="34"/>
      <c r="AGI89" s="34"/>
      <c r="AGJ89" s="34"/>
      <c r="AGK89" s="34"/>
      <c r="AGL89" s="34"/>
      <c r="AGM89" s="34"/>
      <c r="AGN89" s="34"/>
      <c r="AGO89" s="34"/>
      <c r="AGP89" s="34"/>
      <c r="AGQ89" s="34"/>
      <c r="AGR89" s="34"/>
      <c r="AGS89" s="34"/>
      <c r="AGT89" s="34"/>
      <c r="AGU89" s="34"/>
      <c r="AGV89" s="34"/>
      <c r="AGW89" s="34"/>
      <c r="AGX89" s="34"/>
      <c r="AGY89" s="34"/>
      <c r="AGZ89" s="34"/>
      <c r="AHA89" s="34"/>
      <c r="AHB89" s="34"/>
      <c r="AHC89" s="34"/>
      <c r="AHD89" s="34"/>
      <c r="AHE89" s="34"/>
      <c r="AHF89" s="34"/>
      <c r="AHG89" s="34"/>
      <c r="AHH89" s="34"/>
      <c r="AHI89" s="34"/>
      <c r="AHJ89" s="34"/>
      <c r="AHK89" s="34"/>
      <c r="AHL89" s="34"/>
      <c r="AHM89" s="34"/>
      <c r="AHN89" s="34"/>
      <c r="AHO89" s="34"/>
      <c r="AHP89" s="34"/>
      <c r="AHQ89" s="34"/>
      <c r="AHR89" s="34"/>
      <c r="AHS89" s="34"/>
      <c r="AHT89" s="34"/>
      <c r="AHU89" s="34"/>
      <c r="AHV89" s="34"/>
      <c r="AHW89" s="34"/>
      <c r="AHX89" s="34"/>
      <c r="AHY89" s="34"/>
      <c r="AHZ89" s="34"/>
      <c r="AIA89" s="34"/>
      <c r="AIB89" s="34"/>
      <c r="AIC89" s="34"/>
      <c r="AID89" s="34"/>
      <c r="AIE89" s="34"/>
      <c r="AIF89" s="34"/>
      <c r="AIG89" s="34"/>
      <c r="AIH89" s="34"/>
      <c r="AII89" s="34"/>
      <c r="AIJ89" s="34"/>
      <c r="AIK89" s="34"/>
      <c r="AIL89" s="34"/>
      <c r="AIM89" s="34"/>
      <c r="AIN89" s="34"/>
      <c r="AIO89" s="34"/>
      <c r="AIP89" s="34"/>
      <c r="AIQ89" s="34"/>
      <c r="AIR89" s="34"/>
      <c r="AIS89" s="34"/>
      <c r="AIT89" s="34"/>
      <c r="AIU89" s="34"/>
      <c r="AIV89" s="34"/>
      <c r="AIW89" s="34"/>
      <c r="AIX89" s="34"/>
      <c r="AIY89" s="34"/>
      <c r="AIZ89" s="34"/>
      <c r="AJA89" s="34"/>
      <c r="AJB89" s="34"/>
      <c r="AJC89" s="34"/>
      <c r="AJD89" s="34"/>
      <c r="AJE89" s="34"/>
      <c r="AJF89" s="34"/>
      <c r="AJG89" s="34"/>
      <c r="AJH89" s="34"/>
      <c r="AJI89" s="34"/>
      <c r="AJJ89" s="34"/>
      <c r="AJK89" s="34"/>
      <c r="AJL89" s="34"/>
      <c r="AJM89" s="34"/>
      <c r="AJN89" s="34"/>
      <c r="AJO89" s="34"/>
      <c r="AJP89" s="34"/>
      <c r="AJQ89" s="34"/>
      <c r="AJR89" s="34"/>
      <c r="AJS89" s="34"/>
      <c r="AJT89" s="34"/>
      <c r="AJU89" s="34"/>
      <c r="AJV89" s="34"/>
      <c r="AJW89" s="34"/>
      <c r="AJX89" s="34"/>
      <c r="AJY89" s="34"/>
      <c r="AJZ89" s="34"/>
      <c r="AKA89" s="34"/>
      <c r="AKB89" s="34"/>
      <c r="AKC89" s="34"/>
      <c r="AKD89" s="34"/>
      <c r="AKE89" s="34"/>
      <c r="AKF89" s="34"/>
      <c r="AKG89" s="34"/>
      <c r="AKH89" s="34"/>
      <c r="AKI89" s="34"/>
      <c r="AKJ89" s="34"/>
      <c r="AKK89" s="34"/>
      <c r="AKL89" s="34"/>
      <c r="AKM89" s="34"/>
      <c r="AKN89" s="34"/>
      <c r="AKO89" s="34"/>
      <c r="AKP89" s="34"/>
      <c r="AKQ89" s="34"/>
      <c r="AKR89" s="34"/>
      <c r="AKS89" s="34"/>
      <c r="AKT89" s="34"/>
      <c r="AKU89" s="34"/>
      <c r="AKV89" s="34"/>
      <c r="AKW89" s="34"/>
      <c r="AKX89" s="34"/>
      <c r="AKY89" s="34"/>
      <c r="AKZ89" s="34"/>
      <c r="ALA89" s="34"/>
      <c r="ALB89" s="34"/>
      <c r="ALC89" s="34"/>
      <c r="ALD89" s="34"/>
      <c r="ALE89" s="34"/>
      <c r="ALF89" s="34"/>
      <c r="ALG89" s="34"/>
      <c r="ALH89" s="34"/>
      <c r="ALI89" s="34"/>
      <c r="ALJ89" s="34"/>
      <c r="ALK89" s="34"/>
      <c r="ALL89" s="34"/>
      <c r="ALM89" s="34"/>
      <c r="ALN89" s="34"/>
      <c r="ALO89" s="34"/>
      <c r="ALP89" s="34"/>
      <c r="ALQ89" s="34"/>
      <c r="ALR89" s="34"/>
      <c r="ALS89" s="34"/>
      <c r="ALT89" s="34"/>
      <c r="ALU89" s="34"/>
      <c r="ALV89" s="34"/>
      <c r="ALW89" s="34"/>
      <c r="ALX89" s="34"/>
      <c r="ALY89" s="34"/>
      <c r="ALZ89" s="34"/>
      <c r="AMA89" s="34"/>
      <c r="AMB89" s="34"/>
      <c r="AMC89" s="34"/>
      <c r="AMD89" s="34"/>
      <c r="AME89" s="34"/>
      <c r="AMF89" s="34"/>
      <c r="AMG89" s="34"/>
      <c r="AMH89" s="34"/>
      <c r="AMI89" s="34"/>
      <c r="AMJ89" s="34"/>
    </row>
    <row r="90" spans="1:1024" ht="17.25" customHeight="1">
      <c r="A90" s="20"/>
      <c r="B90" s="20"/>
      <c r="C90" s="20"/>
      <c r="D90" s="20"/>
      <c r="E90" s="20"/>
      <c r="F90" s="33"/>
      <c r="G90" s="33"/>
      <c r="H90" s="33"/>
      <c r="I90" s="33"/>
      <c r="J90" s="33"/>
      <c r="K90" s="33"/>
      <c r="L90" s="33"/>
      <c r="M90" s="33"/>
      <c r="N90" s="33"/>
      <c r="O90" s="33"/>
      <c r="P90" s="33"/>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c r="DD90" s="34"/>
      <c r="DE90" s="34"/>
      <c r="DF90" s="34"/>
      <c r="DG90" s="34"/>
      <c r="DH90" s="34"/>
      <c r="DI90" s="34"/>
      <c r="DJ90" s="34"/>
      <c r="DK90" s="34"/>
      <c r="DL90" s="34"/>
      <c r="DM90" s="34"/>
      <c r="DN90" s="34"/>
      <c r="DO90" s="34"/>
      <c r="DP90" s="34"/>
      <c r="DQ90" s="34"/>
      <c r="DR90" s="34"/>
      <c r="DS90" s="34"/>
      <c r="DT90" s="34"/>
      <c r="DU90" s="34"/>
      <c r="DV90" s="34"/>
      <c r="DW90" s="34"/>
      <c r="DX90" s="34"/>
      <c r="DY90" s="34"/>
      <c r="DZ90" s="34"/>
      <c r="EA90" s="34"/>
      <c r="EB90" s="34"/>
      <c r="EC90" s="34"/>
      <c r="ED90" s="34"/>
      <c r="EE90" s="34"/>
      <c r="EF90" s="34"/>
      <c r="EG90" s="34"/>
      <c r="EH90" s="34"/>
      <c r="EI90" s="34"/>
      <c r="EJ90" s="34"/>
      <c r="EK90" s="34"/>
      <c r="EL90" s="34"/>
      <c r="EM90" s="34"/>
      <c r="EN90" s="34"/>
      <c r="EO90" s="34"/>
      <c r="EP90" s="34"/>
      <c r="EQ90" s="34"/>
      <c r="ER90" s="34"/>
      <c r="ES90" s="34"/>
      <c r="ET90" s="34"/>
      <c r="EU90" s="34"/>
      <c r="EV90" s="34"/>
      <c r="EW90" s="34"/>
      <c r="EX90" s="34"/>
      <c r="EY90" s="34"/>
      <c r="EZ90" s="34"/>
      <c r="FA90" s="34"/>
      <c r="FB90" s="34"/>
      <c r="FC90" s="34"/>
      <c r="FD90" s="34"/>
      <c r="FE90" s="34"/>
      <c r="FF90" s="34"/>
      <c r="FG90" s="34"/>
      <c r="FH90" s="34"/>
      <c r="FI90" s="34"/>
      <c r="FJ90" s="34"/>
      <c r="FK90" s="34"/>
      <c r="FL90" s="34"/>
      <c r="FM90" s="34"/>
      <c r="FN90" s="34"/>
      <c r="FO90" s="34"/>
      <c r="FP90" s="34"/>
      <c r="FQ90" s="34"/>
      <c r="FR90" s="34"/>
      <c r="FS90" s="34"/>
      <c r="FT90" s="34"/>
      <c r="FU90" s="34"/>
      <c r="FV90" s="34"/>
      <c r="FW90" s="34"/>
      <c r="FX90" s="34"/>
      <c r="FY90" s="34"/>
      <c r="FZ90" s="34"/>
      <c r="GA90" s="34"/>
      <c r="GB90" s="34"/>
      <c r="GC90" s="34"/>
      <c r="GD90" s="34"/>
      <c r="GE90" s="34"/>
      <c r="GF90" s="34"/>
      <c r="GG90" s="34"/>
      <c r="GH90" s="34"/>
      <c r="GI90" s="34"/>
      <c r="GJ90" s="34"/>
      <c r="GK90" s="34"/>
      <c r="GL90" s="34"/>
      <c r="GM90" s="34"/>
      <c r="GN90" s="34"/>
      <c r="GO90" s="34"/>
      <c r="GP90" s="34"/>
      <c r="GQ90" s="34"/>
      <c r="GR90" s="34"/>
      <c r="GS90" s="34"/>
      <c r="GT90" s="34"/>
      <c r="GU90" s="34"/>
      <c r="GV90" s="34"/>
      <c r="GW90" s="34"/>
      <c r="GX90" s="34"/>
      <c r="GY90" s="34"/>
      <c r="GZ90" s="34"/>
      <c r="HA90" s="34"/>
      <c r="HB90" s="34"/>
      <c r="HC90" s="34"/>
      <c r="HD90" s="34"/>
      <c r="HE90" s="34"/>
      <c r="HF90" s="34"/>
      <c r="HG90" s="34"/>
      <c r="HH90" s="34"/>
      <c r="HI90" s="34"/>
      <c r="HJ90" s="34"/>
      <c r="HK90" s="34"/>
      <c r="HL90" s="34"/>
      <c r="HM90" s="34"/>
      <c r="HN90" s="34"/>
      <c r="HO90" s="34"/>
      <c r="HP90" s="34"/>
      <c r="HQ90" s="34"/>
      <c r="HR90" s="34"/>
      <c r="HS90" s="34"/>
      <c r="HT90" s="34"/>
      <c r="HU90" s="34"/>
      <c r="HV90" s="34"/>
      <c r="HW90" s="34"/>
      <c r="HX90" s="34"/>
      <c r="HY90" s="34"/>
      <c r="HZ90" s="34"/>
      <c r="IA90" s="34"/>
      <c r="IB90" s="34"/>
      <c r="IC90" s="34"/>
      <c r="ID90" s="34"/>
      <c r="IE90" s="34"/>
      <c r="IF90" s="34"/>
      <c r="IG90" s="34"/>
      <c r="IH90" s="34"/>
      <c r="II90" s="34"/>
      <c r="IJ90" s="34"/>
      <c r="IK90" s="34"/>
      <c r="IL90" s="34"/>
      <c r="IM90" s="34"/>
      <c r="IN90" s="34"/>
      <c r="IO90" s="34"/>
      <c r="IP90" s="34"/>
      <c r="IQ90" s="34"/>
      <c r="IR90" s="34"/>
      <c r="IS90" s="34"/>
      <c r="IT90" s="34"/>
      <c r="IU90" s="34"/>
      <c r="IV90" s="34"/>
      <c r="IW90" s="34"/>
      <c r="IX90" s="34"/>
      <c r="IY90" s="34"/>
      <c r="IZ90" s="34"/>
      <c r="JA90" s="34"/>
      <c r="JB90" s="34"/>
      <c r="JC90" s="34"/>
      <c r="JD90" s="34"/>
      <c r="JE90" s="34"/>
      <c r="JF90" s="34"/>
      <c r="JG90" s="34"/>
      <c r="JH90" s="34"/>
      <c r="JI90" s="34"/>
      <c r="JJ90" s="34"/>
      <c r="JK90" s="34"/>
      <c r="JL90" s="34"/>
      <c r="JM90" s="34"/>
      <c r="JN90" s="34"/>
      <c r="JO90" s="34"/>
      <c r="JP90" s="34"/>
      <c r="JQ90" s="34"/>
      <c r="JR90" s="34"/>
      <c r="JS90" s="34"/>
      <c r="JT90" s="34"/>
      <c r="JU90" s="34"/>
      <c r="JV90" s="34"/>
      <c r="JW90" s="34"/>
      <c r="JX90" s="34"/>
      <c r="JY90" s="34"/>
      <c r="JZ90" s="34"/>
      <c r="KA90" s="34"/>
      <c r="KB90" s="34"/>
      <c r="KC90" s="34"/>
      <c r="KD90" s="34"/>
      <c r="KE90" s="34"/>
      <c r="KF90" s="34"/>
      <c r="KG90" s="34"/>
      <c r="KH90" s="34"/>
      <c r="KI90" s="34"/>
      <c r="KJ90" s="34"/>
      <c r="KK90" s="34"/>
      <c r="KL90" s="34"/>
      <c r="KM90" s="34"/>
      <c r="KN90" s="34"/>
      <c r="KO90" s="34"/>
      <c r="KP90" s="34"/>
      <c r="KQ90" s="34"/>
      <c r="KR90" s="34"/>
      <c r="KS90" s="34"/>
      <c r="KT90" s="34"/>
      <c r="KU90" s="34"/>
      <c r="KV90" s="34"/>
      <c r="KW90" s="34"/>
      <c r="KX90" s="34"/>
      <c r="KY90" s="34"/>
      <c r="KZ90" s="34"/>
      <c r="LA90" s="34"/>
      <c r="LB90" s="34"/>
      <c r="LC90" s="34"/>
      <c r="LD90" s="34"/>
      <c r="LE90" s="34"/>
      <c r="LF90" s="34"/>
      <c r="LG90" s="34"/>
      <c r="LH90" s="34"/>
      <c r="LI90" s="34"/>
      <c r="LJ90" s="34"/>
      <c r="LK90" s="34"/>
      <c r="LL90" s="34"/>
      <c r="LM90" s="34"/>
      <c r="LN90" s="34"/>
      <c r="LO90" s="34"/>
      <c r="LP90" s="34"/>
      <c r="LQ90" s="34"/>
      <c r="LR90" s="34"/>
      <c r="LS90" s="34"/>
      <c r="LT90" s="34"/>
      <c r="LU90" s="34"/>
      <c r="LV90" s="34"/>
      <c r="LW90" s="34"/>
      <c r="LX90" s="34"/>
      <c r="LY90" s="34"/>
      <c r="LZ90" s="34"/>
      <c r="MA90" s="34"/>
      <c r="MB90" s="34"/>
      <c r="MC90" s="34"/>
      <c r="MD90" s="34"/>
      <c r="ME90" s="34"/>
      <c r="MF90" s="34"/>
      <c r="MG90" s="34"/>
      <c r="MH90" s="34"/>
      <c r="MI90" s="34"/>
      <c r="MJ90" s="34"/>
      <c r="MK90" s="34"/>
      <c r="ML90" s="34"/>
      <c r="MM90" s="34"/>
      <c r="MN90" s="34"/>
      <c r="MO90" s="34"/>
      <c r="MP90" s="34"/>
      <c r="MQ90" s="34"/>
      <c r="MR90" s="34"/>
      <c r="MS90" s="34"/>
      <c r="MT90" s="34"/>
      <c r="MU90" s="34"/>
      <c r="MV90" s="34"/>
      <c r="MW90" s="34"/>
      <c r="MX90" s="34"/>
      <c r="MY90" s="34"/>
      <c r="MZ90" s="34"/>
      <c r="NA90" s="34"/>
      <c r="NB90" s="34"/>
      <c r="NC90" s="34"/>
      <c r="ND90" s="34"/>
      <c r="NE90" s="34"/>
      <c r="NF90" s="34"/>
      <c r="NG90" s="34"/>
      <c r="NH90" s="34"/>
      <c r="NI90" s="34"/>
      <c r="NJ90" s="34"/>
      <c r="NK90" s="34"/>
      <c r="NL90" s="34"/>
      <c r="NM90" s="34"/>
      <c r="NN90" s="34"/>
      <c r="NO90" s="34"/>
      <c r="NP90" s="34"/>
      <c r="NQ90" s="34"/>
      <c r="NR90" s="34"/>
      <c r="NS90" s="34"/>
      <c r="NT90" s="34"/>
      <c r="NU90" s="34"/>
      <c r="NV90" s="34"/>
      <c r="NW90" s="34"/>
      <c r="NX90" s="34"/>
      <c r="NY90" s="34"/>
      <c r="NZ90" s="34"/>
      <c r="OA90" s="34"/>
      <c r="OB90" s="34"/>
      <c r="OC90" s="34"/>
      <c r="OD90" s="34"/>
      <c r="OE90" s="34"/>
      <c r="OF90" s="34"/>
      <c r="OG90" s="34"/>
      <c r="OH90" s="34"/>
      <c r="OI90" s="34"/>
      <c r="OJ90" s="34"/>
      <c r="OK90" s="34"/>
      <c r="OL90" s="34"/>
      <c r="OM90" s="34"/>
      <c r="ON90" s="34"/>
      <c r="OO90" s="34"/>
      <c r="OP90" s="34"/>
      <c r="OQ90" s="34"/>
      <c r="OR90" s="34"/>
      <c r="OS90" s="34"/>
      <c r="OT90" s="34"/>
      <c r="OU90" s="34"/>
      <c r="OV90" s="34"/>
      <c r="OW90" s="34"/>
      <c r="OX90" s="34"/>
      <c r="OY90" s="34"/>
      <c r="OZ90" s="34"/>
      <c r="PA90" s="34"/>
      <c r="PB90" s="34"/>
      <c r="PC90" s="34"/>
      <c r="PD90" s="34"/>
      <c r="PE90" s="34"/>
      <c r="PF90" s="34"/>
      <c r="PG90" s="34"/>
      <c r="PH90" s="34"/>
      <c r="PI90" s="34"/>
      <c r="PJ90" s="34"/>
      <c r="PK90" s="34"/>
      <c r="PL90" s="34"/>
      <c r="PM90" s="34"/>
      <c r="PN90" s="34"/>
      <c r="PO90" s="34"/>
      <c r="PP90" s="34"/>
      <c r="PQ90" s="34"/>
      <c r="PR90" s="34"/>
      <c r="PS90" s="34"/>
      <c r="PT90" s="34"/>
      <c r="PU90" s="34"/>
      <c r="PV90" s="34"/>
      <c r="PW90" s="34"/>
      <c r="PX90" s="34"/>
      <c r="PY90" s="34"/>
      <c r="PZ90" s="34"/>
      <c r="QA90" s="34"/>
      <c r="QB90" s="34"/>
      <c r="QC90" s="34"/>
      <c r="QD90" s="34"/>
      <c r="QE90" s="34"/>
      <c r="QF90" s="34"/>
      <c r="QG90" s="34"/>
      <c r="QH90" s="34"/>
      <c r="QI90" s="34"/>
      <c r="QJ90" s="34"/>
      <c r="QK90" s="34"/>
      <c r="QL90" s="34"/>
      <c r="QM90" s="34"/>
      <c r="QN90" s="34"/>
      <c r="QO90" s="34"/>
      <c r="QP90" s="34"/>
      <c r="QQ90" s="34"/>
      <c r="QR90" s="34"/>
      <c r="QS90" s="34"/>
      <c r="QT90" s="34"/>
      <c r="QU90" s="34"/>
      <c r="QV90" s="34"/>
      <c r="QW90" s="34"/>
      <c r="QX90" s="34"/>
      <c r="QY90" s="34"/>
      <c r="QZ90" s="34"/>
      <c r="RA90" s="34"/>
      <c r="RB90" s="34"/>
      <c r="RC90" s="34"/>
      <c r="RD90" s="34"/>
      <c r="RE90" s="34"/>
      <c r="RF90" s="34"/>
      <c r="RG90" s="34"/>
      <c r="RH90" s="34"/>
      <c r="RI90" s="34"/>
      <c r="RJ90" s="34"/>
      <c r="RK90" s="34"/>
      <c r="RL90" s="34"/>
      <c r="RM90" s="34"/>
      <c r="RN90" s="34"/>
      <c r="RO90" s="34"/>
      <c r="RP90" s="34"/>
      <c r="RQ90" s="34"/>
      <c r="RR90" s="34"/>
      <c r="RS90" s="34"/>
      <c r="RT90" s="34"/>
      <c r="RU90" s="34"/>
      <c r="RV90" s="34"/>
      <c r="RW90" s="34"/>
      <c r="RX90" s="34"/>
      <c r="RY90" s="34"/>
      <c r="RZ90" s="34"/>
      <c r="SA90" s="34"/>
      <c r="SB90" s="34"/>
      <c r="SC90" s="34"/>
      <c r="SD90" s="34"/>
      <c r="SE90" s="34"/>
      <c r="SF90" s="34"/>
      <c r="SG90" s="34"/>
      <c r="SH90" s="34"/>
      <c r="SI90" s="34"/>
      <c r="SJ90" s="34"/>
      <c r="SK90" s="34"/>
      <c r="SL90" s="34"/>
      <c r="SM90" s="34"/>
      <c r="SN90" s="34"/>
      <c r="SO90" s="34"/>
      <c r="SP90" s="34"/>
      <c r="SQ90" s="34"/>
      <c r="SR90" s="34"/>
      <c r="SS90" s="34"/>
      <c r="ST90" s="34"/>
      <c r="SU90" s="34"/>
      <c r="SV90" s="34"/>
      <c r="SW90" s="34"/>
      <c r="SX90" s="34"/>
      <c r="SY90" s="34"/>
      <c r="SZ90" s="34"/>
      <c r="TA90" s="34"/>
      <c r="TB90" s="34"/>
      <c r="TC90" s="34"/>
      <c r="TD90" s="34"/>
      <c r="TE90" s="34"/>
      <c r="TF90" s="34"/>
      <c r="TG90" s="34"/>
      <c r="TH90" s="34"/>
      <c r="TI90" s="34"/>
      <c r="TJ90" s="34"/>
      <c r="TK90" s="34"/>
      <c r="TL90" s="34"/>
      <c r="TM90" s="34"/>
      <c r="TN90" s="34"/>
      <c r="TO90" s="34"/>
      <c r="TP90" s="34"/>
      <c r="TQ90" s="34"/>
      <c r="TR90" s="34"/>
      <c r="TS90" s="34"/>
      <c r="TT90" s="34"/>
      <c r="TU90" s="34"/>
      <c r="TV90" s="34"/>
      <c r="TW90" s="34"/>
      <c r="TX90" s="34"/>
      <c r="TY90" s="34"/>
      <c r="TZ90" s="34"/>
      <c r="UA90" s="34"/>
      <c r="UB90" s="34"/>
      <c r="UC90" s="34"/>
      <c r="UD90" s="34"/>
      <c r="UE90" s="34"/>
      <c r="UF90" s="34"/>
      <c r="UG90" s="34"/>
      <c r="UH90" s="34"/>
      <c r="UI90" s="34"/>
      <c r="UJ90" s="34"/>
      <c r="UK90" s="34"/>
      <c r="UL90" s="34"/>
      <c r="UM90" s="34"/>
      <c r="UN90" s="34"/>
      <c r="UO90" s="34"/>
      <c r="UP90" s="34"/>
      <c r="UQ90" s="34"/>
      <c r="UR90" s="34"/>
      <c r="US90" s="34"/>
      <c r="UT90" s="34"/>
      <c r="UU90" s="34"/>
      <c r="UV90" s="34"/>
      <c r="UW90" s="34"/>
      <c r="UX90" s="34"/>
      <c r="UY90" s="34"/>
      <c r="UZ90" s="34"/>
      <c r="VA90" s="34"/>
      <c r="VB90" s="34"/>
      <c r="VC90" s="34"/>
      <c r="VD90" s="34"/>
      <c r="VE90" s="34"/>
      <c r="VF90" s="34"/>
      <c r="VG90" s="34"/>
      <c r="VH90" s="34"/>
      <c r="VI90" s="34"/>
      <c r="VJ90" s="34"/>
      <c r="VK90" s="34"/>
      <c r="VL90" s="34"/>
      <c r="VM90" s="34"/>
      <c r="VN90" s="34"/>
      <c r="VO90" s="34"/>
      <c r="VP90" s="34"/>
      <c r="VQ90" s="34"/>
      <c r="VR90" s="34"/>
      <c r="VS90" s="34"/>
      <c r="VT90" s="34"/>
      <c r="VU90" s="34"/>
      <c r="VV90" s="34"/>
      <c r="VW90" s="34"/>
      <c r="VX90" s="34"/>
      <c r="VY90" s="34"/>
      <c r="VZ90" s="34"/>
      <c r="WA90" s="34"/>
      <c r="WB90" s="34"/>
      <c r="WC90" s="34"/>
      <c r="WD90" s="34"/>
      <c r="WE90" s="34"/>
      <c r="WF90" s="34"/>
      <c r="WG90" s="34"/>
      <c r="WH90" s="34"/>
      <c r="WI90" s="34"/>
      <c r="WJ90" s="34"/>
      <c r="WK90" s="34"/>
      <c r="WL90" s="34"/>
      <c r="WM90" s="34"/>
      <c r="WN90" s="34"/>
      <c r="WO90" s="34"/>
      <c r="WP90" s="34"/>
      <c r="WQ90" s="34"/>
      <c r="WR90" s="34"/>
      <c r="WS90" s="34"/>
      <c r="WT90" s="34"/>
      <c r="WU90" s="34"/>
      <c r="WV90" s="34"/>
      <c r="WW90" s="34"/>
      <c r="WX90" s="34"/>
      <c r="WY90" s="34"/>
      <c r="WZ90" s="34"/>
      <c r="XA90" s="34"/>
      <c r="XB90" s="34"/>
      <c r="XC90" s="34"/>
      <c r="XD90" s="34"/>
      <c r="XE90" s="34"/>
      <c r="XF90" s="34"/>
      <c r="XG90" s="34"/>
      <c r="XH90" s="34"/>
      <c r="XI90" s="34"/>
      <c r="XJ90" s="34"/>
      <c r="XK90" s="34"/>
      <c r="XL90" s="34"/>
      <c r="XM90" s="34"/>
      <c r="XN90" s="34"/>
      <c r="XO90" s="34"/>
      <c r="XP90" s="34"/>
      <c r="XQ90" s="34"/>
      <c r="XR90" s="34"/>
      <c r="XS90" s="34"/>
      <c r="XT90" s="34"/>
      <c r="XU90" s="34"/>
      <c r="XV90" s="34"/>
      <c r="XW90" s="34"/>
      <c r="XX90" s="34"/>
      <c r="XY90" s="34"/>
      <c r="XZ90" s="34"/>
      <c r="YA90" s="34"/>
      <c r="YB90" s="34"/>
      <c r="YC90" s="34"/>
      <c r="YD90" s="34"/>
      <c r="YE90" s="34"/>
      <c r="YF90" s="34"/>
      <c r="YG90" s="34"/>
      <c r="YH90" s="34"/>
      <c r="YI90" s="34"/>
      <c r="YJ90" s="34"/>
      <c r="YK90" s="34"/>
      <c r="YL90" s="34"/>
      <c r="YM90" s="34"/>
      <c r="YN90" s="34"/>
      <c r="YO90" s="34"/>
      <c r="YP90" s="34"/>
      <c r="YQ90" s="34"/>
      <c r="YR90" s="34"/>
      <c r="YS90" s="34"/>
      <c r="YT90" s="34"/>
      <c r="YU90" s="34"/>
      <c r="YV90" s="34"/>
      <c r="YW90" s="34"/>
      <c r="YX90" s="34"/>
      <c r="YY90" s="34"/>
      <c r="YZ90" s="34"/>
      <c r="ZA90" s="34"/>
      <c r="ZB90" s="34"/>
      <c r="ZC90" s="34"/>
      <c r="ZD90" s="34"/>
      <c r="ZE90" s="34"/>
      <c r="ZF90" s="34"/>
      <c r="ZG90" s="34"/>
      <c r="ZH90" s="34"/>
      <c r="ZI90" s="34"/>
      <c r="ZJ90" s="34"/>
      <c r="ZK90" s="34"/>
      <c r="ZL90" s="34"/>
      <c r="ZM90" s="34"/>
      <c r="ZN90" s="34"/>
      <c r="ZO90" s="34"/>
      <c r="ZP90" s="34"/>
      <c r="ZQ90" s="34"/>
      <c r="ZR90" s="34"/>
      <c r="ZS90" s="34"/>
      <c r="ZT90" s="34"/>
      <c r="ZU90" s="34"/>
      <c r="ZV90" s="34"/>
      <c r="ZW90" s="34"/>
      <c r="ZX90" s="34"/>
      <c r="ZY90" s="34"/>
      <c r="ZZ90" s="34"/>
      <c r="AAA90" s="34"/>
      <c r="AAB90" s="34"/>
      <c r="AAC90" s="34"/>
      <c r="AAD90" s="34"/>
      <c r="AAE90" s="34"/>
      <c r="AAF90" s="34"/>
      <c r="AAG90" s="34"/>
      <c r="AAH90" s="34"/>
      <c r="AAI90" s="34"/>
      <c r="AAJ90" s="34"/>
      <c r="AAK90" s="34"/>
      <c r="AAL90" s="34"/>
      <c r="AAM90" s="34"/>
      <c r="AAN90" s="34"/>
      <c r="AAO90" s="34"/>
      <c r="AAP90" s="34"/>
      <c r="AAQ90" s="34"/>
      <c r="AAR90" s="34"/>
      <c r="AAS90" s="34"/>
      <c r="AAT90" s="34"/>
      <c r="AAU90" s="34"/>
      <c r="AAV90" s="34"/>
      <c r="AAW90" s="34"/>
      <c r="AAX90" s="34"/>
      <c r="AAY90" s="34"/>
      <c r="AAZ90" s="34"/>
      <c r="ABA90" s="34"/>
      <c r="ABB90" s="34"/>
      <c r="ABC90" s="34"/>
      <c r="ABD90" s="34"/>
      <c r="ABE90" s="34"/>
      <c r="ABF90" s="34"/>
      <c r="ABG90" s="34"/>
      <c r="ABH90" s="34"/>
      <c r="ABI90" s="34"/>
      <c r="ABJ90" s="34"/>
      <c r="ABK90" s="34"/>
      <c r="ABL90" s="34"/>
      <c r="ABM90" s="34"/>
      <c r="ABN90" s="34"/>
      <c r="ABO90" s="34"/>
      <c r="ABP90" s="34"/>
      <c r="ABQ90" s="34"/>
      <c r="ABR90" s="34"/>
      <c r="ABS90" s="34"/>
      <c r="ABT90" s="34"/>
      <c r="ABU90" s="34"/>
      <c r="ABV90" s="34"/>
      <c r="ABW90" s="34"/>
      <c r="ABX90" s="34"/>
      <c r="ABY90" s="34"/>
      <c r="ABZ90" s="34"/>
      <c r="ACA90" s="34"/>
      <c r="ACB90" s="34"/>
      <c r="ACC90" s="34"/>
      <c r="ACD90" s="34"/>
      <c r="ACE90" s="34"/>
      <c r="ACF90" s="34"/>
      <c r="ACG90" s="34"/>
      <c r="ACH90" s="34"/>
      <c r="ACI90" s="34"/>
      <c r="ACJ90" s="34"/>
      <c r="ACK90" s="34"/>
      <c r="ACL90" s="34"/>
      <c r="ACM90" s="34"/>
      <c r="ACN90" s="34"/>
      <c r="ACO90" s="34"/>
      <c r="ACP90" s="34"/>
      <c r="ACQ90" s="34"/>
      <c r="ACR90" s="34"/>
      <c r="ACS90" s="34"/>
      <c r="ACT90" s="34"/>
      <c r="ACU90" s="34"/>
      <c r="ACV90" s="34"/>
      <c r="ACW90" s="34"/>
      <c r="ACX90" s="34"/>
      <c r="ACY90" s="34"/>
      <c r="ACZ90" s="34"/>
      <c r="ADA90" s="34"/>
      <c r="ADB90" s="34"/>
      <c r="ADC90" s="34"/>
      <c r="ADD90" s="34"/>
      <c r="ADE90" s="34"/>
      <c r="ADF90" s="34"/>
      <c r="ADG90" s="34"/>
      <c r="ADH90" s="34"/>
      <c r="ADI90" s="34"/>
      <c r="ADJ90" s="34"/>
      <c r="ADK90" s="34"/>
      <c r="ADL90" s="34"/>
      <c r="ADM90" s="34"/>
      <c r="ADN90" s="34"/>
      <c r="ADO90" s="34"/>
      <c r="ADP90" s="34"/>
      <c r="ADQ90" s="34"/>
      <c r="ADR90" s="34"/>
      <c r="ADS90" s="34"/>
      <c r="ADT90" s="34"/>
      <c r="ADU90" s="34"/>
      <c r="ADV90" s="34"/>
      <c r="ADW90" s="34"/>
      <c r="ADX90" s="34"/>
      <c r="ADY90" s="34"/>
      <c r="ADZ90" s="34"/>
      <c r="AEA90" s="34"/>
      <c r="AEB90" s="34"/>
      <c r="AEC90" s="34"/>
      <c r="AED90" s="34"/>
      <c r="AEE90" s="34"/>
      <c r="AEF90" s="34"/>
      <c r="AEG90" s="34"/>
      <c r="AEH90" s="34"/>
      <c r="AEI90" s="34"/>
      <c r="AEJ90" s="34"/>
      <c r="AEK90" s="34"/>
      <c r="AEL90" s="34"/>
      <c r="AEM90" s="34"/>
      <c r="AEN90" s="34"/>
      <c r="AEO90" s="34"/>
      <c r="AEP90" s="34"/>
      <c r="AEQ90" s="34"/>
      <c r="AER90" s="34"/>
      <c r="AES90" s="34"/>
      <c r="AET90" s="34"/>
      <c r="AEU90" s="34"/>
      <c r="AEV90" s="34"/>
      <c r="AEW90" s="34"/>
      <c r="AEX90" s="34"/>
      <c r="AEY90" s="34"/>
      <c r="AEZ90" s="34"/>
      <c r="AFA90" s="34"/>
      <c r="AFB90" s="34"/>
      <c r="AFC90" s="34"/>
      <c r="AFD90" s="34"/>
      <c r="AFE90" s="34"/>
      <c r="AFF90" s="34"/>
      <c r="AFG90" s="34"/>
      <c r="AFH90" s="34"/>
      <c r="AFI90" s="34"/>
      <c r="AFJ90" s="34"/>
      <c r="AFK90" s="34"/>
      <c r="AFL90" s="34"/>
      <c r="AFM90" s="34"/>
      <c r="AFN90" s="34"/>
      <c r="AFO90" s="34"/>
      <c r="AFP90" s="34"/>
      <c r="AFQ90" s="34"/>
      <c r="AFR90" s="34"/>
      <c r="AFS90" s="34"/>
      <c r="AFT90" s="34"/>
      <c r="AFU90" s="34"/>
      <c r="AFV90" s="34"/>
      <c r="AFW90" s="34"/>
      <c r="AFX90" s="34"/>
      <c r="AFY90" s="34"/>
      <c r="AFZ90" s="34"/>
      <c r="AGA90" s="34"/>
      <c r="AGB90" s="34"/>
      <c r="AGC90" s="34"/>
      <c r="AGD90" s="34"/>
      <c r="AGE90" s="34"/>
      <c r="AGF90" s="34"/>
      <c r="AGG90" s="34"/>
      <c r="AGH90" s="34"/>
      <c r="AGI90" s="34"/>
      <c r="AGJ90" s="34"/>
      <c r="AGK90" s="34"/>
      <c r="AGL90" s="34"/>
      <c r="AGM90" s="34"/>
      <c r="AGN90" s="34"/>
      <c r="AGO90" s="34"/>
      <c r="AGP90" s="34"/>
      <c r="AGQ90" s="34"/>
      <c r="AGR90" s="34"/>
      <c r="AGS90" s="34"/>
      <c r="AGT90" s="34"/>
      <c r="AGU90" s="34"/>
      <c r="AGV90" s="34"/>
      <c r="AGW90" s="34"/>
      <c r="AGX90" s="34"/>
      <c r="AGY90" s="34"/>
      <c r="AGZ90" s="34"/>
      <c r="AHA90" s="34"/>
      <c r="AHB90" s="34"/>
      <c r="AHC90" s="34"/>
      <c r="AHD90" s="34"/>
      <c r="AHE90" s="34"/>
      <c r="AHF90" s="34"/>
      <c r="AHG90" s="34"/>
      <c r="AHH90" s="34"/>
      <c r="AHI90" s="34"/>
      <c r="AHJ90" s="34"/>
      <c r="AHK90" s="34"/>
      <c r="AHL90" s="34"/>
      <c r="AHM90" s="34"/>
      <c r="AHN90" s="34"/>
      <c r="AHO90" s="34"/>
      <c r="AHP90" s="34"/>
      <c r="AHQ90" s="34"/>
      <c r="AHR90" s="34"/>
      <c r="AHS90" s="34"/>
      <c r="AHT90" s="34"/>
      <c r="AHU90" s="34"/>
      <c r="AHV90" s="34"/>
      <c r="AHW90" s="34"/>
      <c r="AHX90" s="34"/>
      <c r="AHY90" s="34"/>
      <c r="AHZ90" s="34"/>
      <c r="AIA90" s="34"/>
      <c r="AIB90" s="34"/>
      <c r="AIC90" s="34"/>
      <c r="AID90" s="34"/>
      <c r="AIE90" s="34"/>
      <c r="AIF90" s="34"/>
      <c r="AIG90" s="34"/>
      <c r="AIH90" s="34"/>
      <c r="AII90" s="34"/>
      <c r="AIJ90" s="34"/>
      <c r="AIK90" s="34"/>
      <c r="AIL90" s="34"/>
      <c r="AIM90" s="34"/>
      <c r="AIN90" s="34"/>
      <c r="AIO90" s="34"/>
      <c r="AIP90" s="34"/>
      <c r="AIQ90" s="34"/>
      <c r="AIR90" s="34"/>
      <c r="AIS90" s="34"/>
      <c r="AIT90" s="34"/>
      <c r="AIU90" s="34"/>
      <c r="AIV90" s="34"/>
      <c r="AIW90" s="34"/>
      <c r="AIX90" s="34"/>
      <c r="AIY90" s="34"/>
      <c r="AIZ90" s="34"/>
      <c r="AJA90" s="34"/>
      <c r="AJB90" s="34"/>
      <c r="AJC90" s="34"/>
      <c r="AJD90" s="34"/>
      <c r="AJE90" s="34"/>
      <c r="AJF90" s="34"/>
      <c r="AJG90" s="34"/>
      <c r="AJH90" s="34"/>
      <c r="AJI90" s="34"/>
      <c r="AJJ90" s="34"/>
      <c r="AJK90" s="34"/>
      <c r="AJL90" s="34"/>
      <c r="AJM90" s="34"/>
      <c r="AJN90" s="34"/>
      <c r="AJO90" s="34"/>
      <c r="AJP90" s="34"/>
      <c r="AJQ90" s="34"/>
      <c r="AJR90" s="34"/>
      <c r="AJS90" s="34"/>
      <c r="AJT90" s="34"/>
      <c r="AJU90" s="34"/>
      <c r="AJV90" s="34"/>
      <c r="AJW90" s="34"/>
      <c r="AJX90" s="34"/>
      <c r="AJY90" s="34"/>
      <c r="AJZ90" s="34"/>
      <c r="AKA90" s="34"/>
      <c r="AKB90" s="34"/>
      <c r="AKC90" s="34"/>
      <c r="AKD90" s="34"/>
      <c r="AKE90" s="34"/>
      <c r="AKF90" s="34"/>
      <c r="AKG90" s="34"/>
      <c r="AKH90" s="34"/>
      <c r="AKI90" s="34"/>
      <c r="AKJ90" s="34"/>
      <c r="AKK90" s="34"/>
      <c r="AKL90" s="34"/>
      <c r="AKM90" s="34"/>
      <c r="AKN90" s="34"/>
      <c r="AKO90" s="34"/>
      <c r="AKP90" s="34"/>
      <c r="AKQ90" s="34"/>
      <c r="AKR90" s="34"/>
      <c r="AKS90" s="34"/>
      <c r="AKT90" s="34"/>
      <c r="AKU90" s="34"/>
      <c r="AKV90" s="34"/>
      <c r="AKW90" s="34"/>
      <c r="AKX90" s="34"/>
      <c r="AKY90" s="34"/>
      <c r="AKZ90" s="34"/>
      <c r="ALA90" s="34"/>
      <c r="ALB90" s="34"/>
      <c r="ALC90" s="34"/>
      <c r="ALD90" s="34"/>
      <c r="ALE90" s="34"/>
      <c r="ALF90" s="34"/>
      <c r="ALG90" s="34"/>
      <c r="ALH90" s="34"/>
      <c r="ALI90" s="34"/>
      <c r="ALJ90" s="34"/>
      <c r="ALK90" s="34"/>
      <c r="ALL90" s="34"/>
      <c r="ALM90" s="34"/>
      <c r="ALN90" s="34"/>
      <c r="ALO90" s="34"/>
      <c r="ALP90" s="34"/>
      <c r="ALQ90" s="34"/>
      <c r="ALR90" s="34"/>
      <c r="ALS90" s="34"/>
      <c r="ALT90" s="34"/>
      <c r="ALU90" s="34"/>
      <c r="ALV90" s="34"/>
      <c r="ALW90" s="34"/>
      <c r="ALX90" s="34"/>
      <c r="ALY90" s="34"/>
      <c r="ALZ90" s="34"/>
      <c r="AMA90" s="34"/>
      <c r="AMB90" s="34"/>
      <c r="AMC90" s="34"/>
      <c r="AMD90" s="34"/>
      <c r="AME90" s="34"/>
      <c r="AMF90" s="34"/>
      <c r="AMG90" s="34"/>
      <c r="AMH90" s="34"/>
      <c r="AMI90" s="34"/>
      <c r="AMJ90" s="34"/>
    </row>
    <row r="91" spans="1:1024" ht="15.75" customHeight="1">
      <c r="A91" s="307" t="s">
        <v>85</v>
      </c>
      <c r="B91" s="307"/>
      <c r="C91" s="307"/>
      <c r="D91" s="307"/>
      <c r="E91" s="310"/>
      <c r="F91" s="310"/>
      <c r="G91" s="310"/>
      <c r="H91" s="310"/>
      <c r="I91" s="310"/>
      <c r="J91" s="310"/>
      <c r="K91" s="310"/>
      <c r="L91" s="310"/>
      <c r="M91" s="310"/>
      <c r="N91" s="310"/>
      <c r="O91" s="310"/>
      <c r="P91" s="310"/>
      <c r="Q91" s="310"/>
      <c r="R91" s="310"/>
      <c r="S91" s="310"/>
      <c r="T91" s="310"/>
      <c r="U91" s="310"/>
      <c r="V91" s="310"/>
      <c r="W91" s="310"/>
      <c r="X91" s="310"/>
      <c r="Y91" s="310"/>
      <c r="Z91" s="310"/>
      <c r="AA91" s="310"/>
      <c r="AB91" s="310"/>
      <c r="AC91" s="310"/>
      <c r="AD91" s="310"/>
      <c r="AE91" s="310"/>
      <c r="AF91" s="310"/>
      <c r="AG91" s="310"/>
      <c r="AH91" s="310"/>
      <c r="AI91" s="310"/>
      <c r="AJ91" s="310"/>
      <c r="AK91" s="310"/>
      <c r="AL91" s="310"/>
      <c r="AM91" s="310"/>
      <c r="AN91" s="310"/>
      <c r="AO91" s="310"/>
      <c r="AP91" s="310"/>
      <c r="AQ91" s="310"/>
      <c r="AR91" s="310"/>
      <c r="AS91" s="310"/>
      <c r="AT91" s="310"/>
      <c r="AU91" s="310"/>
      <c r="AV91" s="310"/>
      <c r="AW91" s="310"/>
      <c r="AX91" s="310"/>
      <c r="AY91" s="310"/>
      <c r="AZ91" s="310"/>
      <c r="BA91" s="310"/>
      <c r="BB91" s="310"/>
      <c r="BC91" s="310"/>
      <c r="BD91" s="310"/>
      <c r="BE91" s="310"/>
      <c r="BF91" s="310"/>
      <c r="BG91" s="310"/>
      <c r="BH91" s="310"/>
      <c r="BI91" s="310"/>
      <c r="BJ91" s="310"/>
      <c r="BK91" s="310"/>
      <c r="BL91" s="310"/>
      <c r="BM91" s="310"/>
      <c r="BN91" s="310"/>
      <c r="BO91" s="310"/>
      <c r="BP91" s="310"/>
      <c r="BQ91" s="310"/>
      <c r="BR91" s="310"/>
      <c r="BS91" s="310"/>
      <c r="BT91" s="310"/>
      <c r="BU91" s="310"/>
      <c r="BV91" s="310"/>
      <c r="BW91" s="310"/>
      <c r="BX91" s="310"/>
      <c r="BY91" s="310"/>
      <c r="BZ91" s="310"/>
      <c r="CA91" s="310"/>
      <c r="CB91" s="310"/>
      <c r="CC91" s="310"/>
      <c r="CD91" s="310"/>
      <c r="CE91" s="310"/>
      <c r="CF91" s="310"/>
      <c r="CG91" s="310"/>
      <c r="CH91" s="310"/>
      <c r="CI91" s="310"/>
      <c r="CJ91" s="310"/>
      <c r="CK91" s="310"/>
      <c r="CL91" s="310"/>
      <c r="CM91" s="310"/>
      <c r="CN91" s="310"/>
      <c r="CO91" s="310"/>
      <c r="CP91" s="310"/>
      <c r="CQ91" s="310"/>
      <c r="CR91" s="310"/>
      <c r="CS91" s="310"/>
      <c r="CT91" s="310"/>
      <c r="CU91" s="310"/>
      <c r="CV91" s="310"/>
      <c r="CW91" s="310"/>
      <c r="CX91" s="310"/>
      <c r="CY91" s="310"/>
      <c r="CZ91" s="310"/>
      <c r="DA91" s="310"/>
      <c r="DB91" s="310"/>
      <c r="DC91" s="310"/>
      <c r="DD91" s="310"/>
      <c r="DE91" s="310"/>
      <c r="DF91" s="310"/>
      <c r="DG91" s="310"/>
      <c r="DH91" s="310"/>
      <c r="DI91" s="310"/>
      <c r="DJ91" s="310"/>
      <c r="DK91" s="310"/>
      <c r="DL91" s="310"/>
      <c r="DM91" s="310"/>
      <c r="DN91" s="310"/>
      <c r="DO91" s="310"/>
      <c r="DP91" s="310"/>
      <c r="DQ91" s="310"/>
      <c r="DR91" s="310"/>
      <c r="DS91" s="310"/>
      <c r="DT91" s="310"/>
      <c r="DU91" s="310"/>
      <c r="DV91" s="310"/>
      <c r="DW91" s="310"/>
      <c r="DX91" s="310"/>
      <c r="DY91" s="310"/>
      <c r="DZ91" s="310"/>
      <c r="EA91" s="310"/>
      <c r="EB91" s="310"/>
      <c r="EC91" s="310"/>
      <c r="ED91" s="310"/>
      <c r="EE91" s="310"/>
      <c r="EF91" s="310"/>
      <c r="EG91" s="310"/>
      <c r="EH91" s="310"/>
      <c r="EI91" s="310"/>
      <c r="EJ91" s="310"/>
      <c r="EK91" s="310"/>
      <c r="EL91" s="310"/>
      <c r="EM91" s="310"/>
      <c r="EN91" s="310"/>
      <c r="EO91" s="310"/>
      <c r="EP91" s="310"/>
      <c r="EQ91" s="310"/>
      <c r="ER91" s="310"/>
      <c r="ES91" s="310"/>
      <c r="ET91" s="310"/>
      <c r="EU91" s="310"/>
      <c r="EV91" s="310"/>
      <c r="EW91" s="310"/>
      <c r="EX91" s="310"/>
      <c r="EY91" s="310"/>
      <c r="EZ91" s="310"/>
      <c r="FA91" s="310"/>
      <c r="FB91" s="310"/>
      <c r="FC91" s="310"/>
      <c r="FD91" s="310"/>
      <c r="FE91" s="310"/>
      <c r="FF91" s="310"/>
      <c r="FG91" s="310"/>
      <c r="FH91" s="310"/>
      <c r="FI91" s="310"/>
      <c r="FJ91" s="310"/>
      <c r="FK91" s="310"/>
      <c r="FL91" s="310"/>
      <c r="FM91" s="310"/>
      <c r="FN91" s="310"/>
      <c r="FO91" s="310"/>
      <c r="FP91" s="310"/>
      <c r="FQ91" s="310"/>
      <c r="FR91" s="310"/>
      <c r="FS91" s="310"/>
      <c r="FT91" s="310"/>
      <c r="FU91" s="310"/>
      <c r="FV91" s="310"/>
      <c r="FW91" s="310"/>
      <c r="FX91" s="310"/>
      <c r="FY91" s="310"/>
      <c r="FZ91" s="310"/>
      <c r="GA91" s="310"/>
      <c r="GB91" s="310"/>
      <c r="GC91" s="310"/>
      <c r="GD91" s="310"/>
      <c r="GE91" s="310"/>
      <c r="GF91" s="310"/>
      <c r="GG91" s="310"/>
      <c r="GH91" s="310"/>
      <c r="GI91" s="310"/>
      <c r="GJ91" s="310"/>
      <c r="GK91" s="310"/>
      <c r="GL91" s="310"/>
      <c r="GM91" s="310"/>
      <c r="GN91" s="310"/>
      <c r="GO91" s="310"/>
      <c r="GP91" s="310"/>
      <c r="GQ91" s="310"/>
      <c r="GR91" s="310"/>
      <c r="GS91" s="310"/>
      <c r="GT91" s="310"/>
      <c r="GU91" s="310"/>
      <c r="GV91" s="310"/>
      <c r="GW91" s="310"/>
      <c r="GX91" s="310"/>
      <c r="GY91" s="310"/>
      <c r="GZ91" s="310"/>
      <c r="HA91" s="310"/>
      <c r="HB91" s="310"/>
      <c r="HC91" s="310"/>
      <c r="HD91" s="310"/>
      <c r="HE91" s="310"/>
      <c r="HF91" s="310"/>
      <c r="HG91" s="310"/>
      <c r="HH91" s="310"/>
      <c r="HI91" s="310"/>
      <c r="HJ91" s="310"/>
      <c r="HK91" s="310"/>
      <c r="HL91" s="310"/>
      <c r="HM91" s="310"/>
      <c r="HN91" s="310"/>
      <c r="HO91" s="310"/>
      <c r="HP91" s="310"/>
      <c r="HQ91" s="310"/>
      <c r="HR91" s="310"/>
      <c r="HS91" s="310"/>
      <c r="HT91" s="310"/>
      <c r="HU91" s="310"/>
      <c r="HV91" s="310"/>
      <c r="HW91" s="310"/>
      <c r="HX91" s="310"/>
      <c r="HY91" s="310"/>
      <c r="HZ91" s="310"/>
      <c r="IA91" s="310"/>
      <c r="IB91" s="310"/>
      <c r="IC91" s="310"/>
      <c r="ID91" s="310"/>
      <c r="IE91" s="310"/>
      <c r="IF91" s="310"/>
      <c r="IG91" s="310"/>
      <c r="IH91" s="310"/>
      <c r="II91" s="310"/>
      <c r="IJ91" s="310"/>
      <c r="IK91" s="310"/>
      <c r="IL91" s="310"/>
      <c r="IM91" s="310"/>
      <c r="IN91" s="310"/>
      <c r="IO91" s="310"/>
      <c r="IP91" s="310"/>
      <c r="IQ91" s="310"/>
      <c r="IR91" s="310"/>
      <c r="IS91" s="310"/>
      <c r="IT91" s="310"/>
      <c r="IU91" s="310"/>
      <c r="IV91" s="310"/>
      <c r="IW91" s="310"/>
      <c r="IX91" s="310"/>
      <c r="IY91" s="310"/>
      <c r="IZ91" s="310"/>
      <c r="JA91" s="310"/>
      <c r="JB91" s="310"/>
      <c r="JC91" s="310"/>
      <c r="JD91" s="310"/>
      <c r="JE91" s="310"/>
      <c r="JF91" s="310"/>
      <c r="JG91" s="310"/>
      <c r="JH91" s="310"/>
      <c r="JI91" s="310"/>
      <c r="JJ91" s="310"/>
      <c r="JK91" s="310"/>
      <c r="JL91" s="310"/>
      <c r="JM91" s="310"/>
      <c r="JN91" s="310"/>
      <c r="JO91" s="310"/>
      <c r="JP91" s="310"/>
      <c r="JQ91" s="310"/>
      <c r="JR91" s="310"/>
      <c r="JS91" s="310"/>
      <c r="JT91" s="310"/>
      <c r="JU91" s="310"/>
      <c r="JV91" s="310"/>
      <c r="JW91" s="310"/>
      <c r="JX91" s="310"/>
      <c r="JY91" s="310"/>
      <c r="JZ91" s="310"/>
      <c r="KA91" s="310"/>
      <c r="KB91" s="310"/>
      <c r="KC91" s="310"/>
      <c r="KD91" s="310"/>
      <c r="KE91" s="310"/>
      <c r="KF91" s="310"/>
      <c r="KG91" s="310"/>
      <c r="KH91" s="310"/>
      <c r="KI91" s="310"/>
      <c r="KJ91" s="310"/>
      <c r="KK91" s="310"/>
      <c r="KL91" s="310"/>
      <c r="KM91" s="310"/>
      <c r="KN91" s="310"/>
      <c r="KO91" s="310"/>
      <c r="KP91" s="310"/>
      <c r="KQ91" s="310"/>
      <c r="KR91" s="310"/>
      <c r="KS91" s="310"/>
      <c r="KT91" s="310"/>
      <c r="KU91" s="310"/>
      <c r="KV91" s="310"/>
      <c r="KW91" s="310"/>
      <c r="KX91" s="310"/>
      <c r="KY91" s="310"/>
      <c r="KZ91" s="310"/>
      <c r="LA91" s="310"/>
      <c r="LB91" s="310"/>
      <c r="LC91" s="310"/>
      <c r="LD91" s="310"/>
      <c r="LE91" s="310"/>
      <c r="LF91" s="310"/>
      <c r="LG91" s="310"/>
      <c r="LH91" s="310"/>
      <c r="LI91" s="310"/>
      <c r="LJ91" s="310"/>
      <c r="LK91" s="310"/>
      <c r="LL91" s="310"/>
      <c r="LM91" s="310"/>
      <c r="LN91" s="310"/>
      <c r="LO91" s="310"/>
      <c r="LP91" s="310"/>
      <c r="LQ91" s="310"/>
      <c r="LR91" s="310"/>
      <c r="LS91" s="310"/>
      <c r="LT91" s="310"/>
      <c r="LU91" s="310"/>
      <c r="LV91" s="310"/>
      <c r="LW91" s="310"/>
      <c r="LX91" s="310"/>
      <c r="LY91" s="310"/>
      <c r="LZ91" s="310"/>
      <c r="MA91" s="310"/>
      <c r="MB91" s="310"/>
      <c r="MC91" s="310"/>
      <c r="MD91" s="310"/>
      <c r="ME91" s="310"/>
      <c r="MF91" s="310"/>
      <c r="MG91" s="310"/>
      <c r="MH91" s="310"/>
      <c r="MI91" s="310"/>
      <c r="MJ91" s="310"/>
      <c r="MK91" s="310"/>
      <c r="ML91" s="310"/>
      <c r="MM91" s="310"/>
      <c r="MN91" s="310"/>
      <c r="MO91" s="310"/>
      <c r="MP91" s="310"/>
      <c r="MQ91" s="310"/>
      <c r="MR91" s="310"/>
      <c r="MS91" s="310"/>
      <c r="MT91" s="310"/>
      <c r="MU91" s="310"/>
      <c r="MV91" s="310"/>
      <c r="MW91" s="310"/>
      <c r="MX91" s="310"/>
      <c r="MY91" s="310"/>
      <c r="MZ91" s="310"/>
      <c r="NA91" s="310"/>
      <c r="NB91" s="310"/>
      <c r="NC91" s="310"/>
      <c r="ND91" s="310"/>
      <c r="NE91" s="310"/>
      <c r="NF91" s="310"/>
      <c r="NG91" s="310"/>
      <c r="NH91" s="310"/>
      <c r="NI91" s="310"/>
      <c r="NJ91" s="310"/>
      <c r="NK91" s="310"/>
      <c r="NL91" s="310"/>
      <c r="NM91" s="310"/>
      <c r="NN91" s="310"/>
      <c r="NO91" s="310"/>
      <c r="NP91" s="310"/>
      <c r="NQ91" s="310"/>
      <c r="NR91" s="310"/>
      <c r="NS91" s="310"/>
      <c r="NT91" s="310"/>
      <c r="NU91" s="310"/>
      <c r="NV91" s="310"/>
      <c r="NW91" s="310"/>
      <c r="NX91" s="310"/>
      <c r="NY91" s="310"/>
      <c r="NZ91" s="310"/>
      <c r="OA91" s="310"/>
      <c r="OB91" s="310"/>
      <c r="OC91" s="310"/>
      <c r="OD91" s="310"/>
      <c r="OE91" s="310"/>
      <c r="OF91" s="310"/>
      <c r="OG91" s="310"/>
      <c r="OH91" s="310"/>
      <c r="OI91" s="310"/>
      <c r="OJ91" s="310"/>
      <c r="OK91" s="310"/>
      <c r="OL91" s="310"/>
      <c r="OM91" s="310"/>
      <c r="ON91" s="310"/>
      <c r="OO91" s="310"/>
      <c r="OP91" s="310"/>
      <c r="OQ91" s="310"/>
      <c r="OR91" s="310"/>
      <c r="OS91" s="310"/>
      <c r="OT91" s="310"/>
      <c r="OU91" s="310"/>
      <c r="OV91" s="310"/>
      <c r="OW91" s="310"/>
      <c r="OX91" s="310"/>
      <c r="OY91" s="310"/>
      <c r="OZ91" s="310"/>
      <c r="PA91" s="310"/>
      <c r="PB91" s="310"/>
      <c r="PC91" s="310"/>
      <c r="PD91" s="310"/>
      <c r="PE91" s="310"/>
      <c r="PF91" s="310"/>
      <c r="PG91" s="310"/>
      <c r="PH91" s="310"/>
      <c r="PI91" s="310"/>
      <c r="PJ91" s="310"/>
      <c r="PK91" s="310"/>
      <c r="PL91" s="310"/>
      <c r="PM91" s="310"/>
      <c r="PN91" s="310"/>
      <c r="PO91" s="310"/>
      <c r="PP91" s="310"/>
      <c r="PQ91" s="310"/>
      <c r="PR91" s="310"/>
      <c r="PS91" s="310"/>
      <c r="PT91" s="310"/>
      <c r="PU91" s="310"/>
      <c r="PV91" s="310"/>
      <c r="PW91" s="310"/>
      <c r="PX91" s="310"/>
      <c r="PY91" s="310"/>
      <c r="PZ91" s="310"/>
      <c r="QA91" s="310"/>
      <c r="QB91" s="310"/>
      <c r="QC91" s="310"/>
      <c r="QD91" s="310"/>
      <c r="QE91" s="310"/>
      <c r="QF91" s="310"/>
      <c r="QG91" s="310"/>
      <c r="QH91" s="310"/>
      <c r="QI91" s="310"/>
      <c r="QJ91" s="310"/>
      <c r="QK91" s="310"/>
      <c r="QL91" s="310"/>
      <c r="QM91" s="310"/>
      <c r="QN91" s="310"/>
      <c r="QO91" s="310"/>
      <c r="QP91" s="310"/>
      <c r="QQ91" s="310"/>
      <c r="QR91" s="310"/>
      <c r="QS91" s="310"/>
      <c r="QT91" s="310"/>
      <c r="QU91" s="310"/>
      <c r="QV91" s="310"/>
      <c r="QW91" s="310"/>
      <c r="QX91" s="310"/>
      <c r="QY91" s="310"/>
      <c r="QZ91" s="310"/>
      <c r="RA91" s="310"/>
      <c r="RB91" s="310"/>
      <c r="RC91" s="310"/>
      <c r="RD91" s="310"/>
      <c r="RE91" s="310"/>
      <c r="RF91" s="310"/>
      <c r="RG91" s="310"/>
      <c r="RH91" s="310"/>
      <c r="RI91" s="310"/>
      <c r="RJ91" s="310"/>
      <c r="RK91" s="310"/>
      <c r="RL91" s="310"/>
      <c r="RM91" s="310"/>
      <c r="RN91" s="310"/>
      <c r="RO91" s="310"/>
      <c r="RP91" s="310"/>
      <c r="RQ91" s="310"/>
      <c r="RR91" s="310"/>
      <c r="RS91" s="310"/>
      <c r="RT91" s="310"/>
      <c r="RU91" s="310"/>
      <c r="RV91" s="310"/>
      <c r="RW91" s="310"/>
      <c r="RX91" s="310"/>
      <c r="RY91" s="310"/>
      <c r="RZ91" s="310"/>
      <c r="SA91" s="310"/>
      <c r="SB91" s="310"/>
      <c r="SC91" s="310"/>
      <c r="SD91" s="310"/>
      <c r="SE91" s="310"/>
      <c r="SF91" s="310"/>
      <c r="SG91" s="310"/>
      <c r="SH91" s="310"/>
      <c r="SI91" s="310"/>
      <c r="SJ91" s="310"/>
      <c r="SK91" s="310"/>
      <c r="SL91" s="310"/>
      <c r="SM91" s="310"/>
      <c r="SN91" s="310"/>
      <c r="SO91" s="310"/>
      <c r="SP91" s="310"/>
      <c r="SQ91" s="310"/>
      <c r="SR91" s="310"/>
      <c r="SS91" s="310"/>
      <c r="ST91" s="310"/>
      <c r="SU91" s="310"/>
      <c r="SV91" s="310"/>
      <c r="SW91" s="310"/>
      <c r="SX91" s="310"/>
      <c r="SY91" s="310"/>
      <c r="SZ91" s="310"/>
      <c r="TA91" s="310"/>
      <c r="TB91" s="310"/>
      <c r="TC91" s="310"/>
      <c r="TD91" s="310"/>
      <c r="TE91" s="310"/>
      <c r="TF91" s="310"/>
      <c r="TG91" s="310"/>
      <c r="TH91" s="310"/>
      <c r="TI91" s="310"/>
      <c r="TJ91" s="310"/>
      <c r="TK91" s="310"/>
      <c r="TL91" s="310"/>
      <c r="TM91" s="310"/>
      <c r="TN91" s="310"/>
      <c r="TO91" s="310"/>
      <c r="TP91" s="310"/>
      <c r="TQ91" s="310"/>
      <c r="TR91" s="310"/>
      <c r="TS91" s="310"/>
      <c r="TT91" s="310"/>
      <c r="TU91" s="310"/>
      <c r="TV91" s="310"/>
      <c r="TW91" s="310"/>
      <c r="TX91" s="310"/>
      <c r="TY91" s="310"/>
      <c r="TZ91" s="310"/>
      <c r="UA91" s="310"/>
      <c r="UB91" s="310"/>
      <c r="UC91" s="310"/>
      <c r="UD91" s="310"/>
      <c r="UE91" s="310"/>
      <c r="UF91" s="310"/>
      <c r="UG91" s="310"/>
      <c r="UH91" s="310"/>
      <c r="UI91" s="310"/>
      <c r="UJ91" s="310"/>
      <c r="UK91" s="310"/>
      <c r="UL91" s="310"/>
      <c r="UM91" s="310"/>
      <c r="UN91" s="310"/>
      <c r="UO91" s="310"/>
      <c r="UP91" s="310"/>
      <c r="UQ91" s="310"/>
      <c r="UR91" s="310"/>
      <c r="US91" s="310"/>
      <c r="UT91" s="310"/>
      <c r="UU91" s="310"/>
      <c r="UV91" s="310"/>
      <c r="UW91" s="310"/>
      <c r="UX91" s="310"/>
      <c r="UY91" s="310"/>
      <c r="UZ91" s="310"/>
      <c r="VA91" s="310"/>
      <c r="VB91" s="310"/>
      <c r="VC91" s="310"/>
      <c r="VD91" s="310"/>
      <c r="VE91" s="310"/>
      <c r="VF91" s="310"/>
      <c r="VG91" s="310"/>
      <c r="VH91" s="310"/>
      <c r="VI91" s="310"/>
      <c r="VJ91" s="310"/>
      <c r="VK91" s="310"/>
      <c r="VL91" s="310"/>
      <c r="VM91" s="310"/>
      <c r="VN91" s="310"/>
      <c r="VO91" s="310"/>
      <c r="VP91" s="310"/>
      <c r="VQ91" s="310"/>
      <c r="VR91" s="310"/>
      <c r="VS91" s="310"/>
      <c r="VT91" s="310"/>
      <c r="VU91" s="310"/>
      <c r="VV91" s="310"/>
      <c r="VW91" s="310"/>
      <c r="VX91" s="310"/>
      <c r="VY91" s="310"/>
      <c r="VZ91" s="310"/>
      <c r="WA91" s="310"/>
      <c r="WB91" s="310"/>
      <c r="WC91" s="310"/>
      <c r="WD91" s="310"/>
      <c r="WE91" s="310"/>
      <c r="WF91" s="310"/>
      <c r="WG91" s="310"/>
      <c r="WH91" s="310"/>
      <c r="WI91" s="310"/>
      <c r="WJ91" s="310"/>
      <c r="WK91" s="310"/>
      <c r="WL91" s="310"/>
      <c r="WM91" s="310"/>
      <c r="WN91" s="310"/>
      <c r="WO91" s="310"/>
      <c r="WP91" s="310"/>
      <c r="WQ91" s="310"/>
      <c r="WR91" s="310"/>
      <c r="WS91" s="310"/>
      <c r="WT91" s="310"/>
      <c r="WU91" s="310"/>
      <c r="WV91" s="310"/>
      <c r="WW91" s="310"/>
      <c r="WX91" s="310"/>
      <c r="WY91" s="310"/>
      <c r="WZ91" s="310"/>
      <c r="XA91" s="310"/>
      <c r="XB91" s="310"/>
      <c r="XC91" s="310"/>
      <c r="XD91" s="310"/>
      <c r="XE91" s="310"/>
      <c r="XF91" s="310"/>
      <c r="XG91" s="310"/>
      <c r="XH91" s="310"/>
      <c r="XI91" s="310"/>
      <c r="XJ91" s="310"/>
      <c r="XK91" s="310"/>
      <c r="XL91" s="310"/>
      <c r="XM91" s="310"/>
      <c r="XN91" s="310"/>
      <c r="XO91" s="310"/>
      <c r="XP91" s="310"/>
      <c r="XQ91" s="310"/>
      <c r="XR91" s="310"/>
      <c r="XS91" s="310"/>
      <c r="XT91" s="310"/>
      <c r="XU91" s="310"/>
      <c r="XV91" s="310"/>
      <c r="XW91" s="310"/>
      <c r="XX91" s="310"/>
      <c r="XY91" s="310"/>
      <c r="XZ91" s="310"/>
      <c r="YA91" s="310"/>
      <c r="YB91" s="310"/>
      <c r="YC91" s="310"/>
      <c r="YD91" s="310"/>
      <c r="YE91" s="310"/>
      <c r="YF91" s="310"/>
      <c r="YG91" s="310"/>
      <c r="YH91" s="310"/>
      <c r="YI91" s="310"/>
      <c r="YJ91" s="310"/>
      <c r="YK91" s="310"/>
      <c r="YL91" s="310"/>
      <c r="YM91" s="310"/>
      <c r="YN91" s="310"/>
      <c r="YO91" s="310"/>
      <c r="YP91" s="310"/>
      <c r="YQ91" s="310"/>
      <c r="YR91" s="310"/>
      <c r="YS91" s="310"/>
      <c r="YT91" s="310"/>
      <c r="YU91" s="310"/>
      <c r="YV91" s="310"/>
      <c r="YW91" s="310"/>
      <c r="YX91" s="310"/>
      <c r="YY91" s="310"/>
      <c r="YZ91" s="310"/>
      <c r="ZA91" s="310"/>
      <c r="ZB91" s="310"/>
      <c r="ZC91" s="310"/>
      <c r="ZD91" s="310"/>
      <c r="ZE91" s="310"/>
      <c r="ZF91" s="310"/>
      <c r="ZG91" s="310"/>
      <c r="ZH91" s="310"/>
      <c r="ZI91" s="310"/>
      <c r="ZJ91" s="310"/>
      <c r="ZK91" s="310"/>
      <c r="ZL91" s="310"/>
      <c r="ZM91" s="310"/>
      <c r="ZN91" s="310"/>
      <c r="ZO91" s="310"/>
      <c r="ZP91" s="310"/>
      <c r="ZQ91" s="310"/>
      <c r="ZR91" s="310"/>
      <c r="ZS91" s="310"/>
      <c r="ZT91" s="310"/>
      <c r="ZU91" s="310"/>
      <c r="ZV91" s="310"/>
      <c r="ZW91" s="310"/>
      <c r="ZX91" s="310"/>
      <c r="ZY91" s="310"/>
      <c r="ZZ91" s="310"/>
      <c r="AAA91" s="310"/>
      <c r="AAB91" s="310"/>
      <c r="AAC91" s="310"/>
      <c r="AAD91" s="310"/>
      <c r="AAE91" s="310"/>
      <c r="AAF91" s="310"/>
      <c r="AAG91" s="310"/>
      <c r="AAH91" s="310"/>
      <c r="AAI91" s="310"/>
      <c r="AAJ91" s="310"/>
      <c r="AAK91" s="310"/>
      <c r="AAL91" s="310"/>
      <c r="AAM91" s="310"/>
      <c r="AAN91" s="310"/>
      <c r="AAO91" s="310"/>
      <c r="AAP91" s="310"/>
      <c r="AAQ91" s="310"/>
      <c r="AAR91" s="310"/>
      <c r="AAS91" s="310"/>
      <c r="AAT91" s="310"/>
      <c r="AAU91" s="310"/>
      <c r="AAV91" s="310"/>
      <c r="AAW91" s="310"/>
      <c r="AAX91" s="310"/>
      <c r="AAY91" s="310"/>
      <c r="AAZ91" s="310"/>
      <c r="ABA91" s="310"/>
      <c r="ABB91" s="310"/>
      <c r="ABC91" s="310"/>
      <c r="ABD91" s="310"/>
      <c r="ABE91" s="310"/>
      <c r="ABF91" s="310"/>
      <c r="ABG91" s="310"/>
      <c r="ABH91" s="310"/>
      <c r="ABI91" s="310"/>
      <c r="ABJ91" s="310"/>
      <c r="ABK91" s="310"/>
      <c r="ABL91" s="310"/>
      <c r="ABM91" s="310"/>
      <c r="ABN91" s="310"/>
      <c r="ABO91" s="310"/>
      <c r="ABP91" s="310"/>
      <c r="ABQ91" s="310"/>
      <c r="ABR91" s="310"/>
      <c r="ABS91" s="310"/>
      <c r="ABT91" s="310"/>
      <c r="ABU91" s="310"/>
      <c r="ABV91" s="310"/>
      <c r="ABW91" s="310"/>
      <c r="ABX91" s="310"/>
      <c r="ABY91" s="310"/>
      <c r="ABZ91" s="310"/>
      <c r="ACA91" s="310"/>
      <c r="ACB91" s="310"/>
      <c r="ACC91" s="310"/>
      <c r="ACD91" s="310"/>
      <c r="ACE91" s="310"/>
      <c r="ACF91" s="310"/>
      <c r="ACG91" s="310"/>
      <c r="ACH91" s="310"/>
      <c r="ACI91" s="310"/>
      <c r="ACJ91" s="310"/>
      <c r="ACK91" s="310"/>
      <c r="ACL91" s="310"/>
      <c r="ACM91" s="310"/>
      <c r="ACN91" s="310"/>
      <c r="ACO91" s="310"/>
      <c r="ACP91" s="310"/>
      <c r="ACQ91" s="310"/>
      <c r="ACR91" s="310"/>
      <c r="ACS91" s="310"/>
      <c r="ACT91" s="310"/>
      <c r="ACU91" s="310"/>
      <c r="ACV91" s="310"/>
      <c r="ACW91" s="310"/>
      <c r="ACX91" s="310"/>
      <c r="ACY91" s="310"/>
      <c r="ACZ91" s="310"/>
      <c r="ADA91" s="310"/>
      <c r="ADB91" s="310"/>
      <c r="ADC91" s="310"/>
      <c r="ADD91" s="310"/>
      <c r="ADE91" s="310"/>
      <c r="ADF91" s="310"/>
      <c r="ADG91" s="310"/>
      <c r="ADH91" s="310"/>
      <c r="ADI91" s="310"/>
      <c r="ADJ91" s="310"/>
      <c r="ADK91" s="310"/>
      <c r="ADL91" s="310"/>
      <c r="ADM91" s="310"/>
      <c r="ADN91" s="310"/>
      <c r="ADO91" s="310"/>
      <c r="ADP91" s="310"/>
      <c r="ADQ91" s="310"/>
      <c r="ADR91" s="310"/>
      <c r="ADS91" s="310"/>
      <c r="ADT91" s="310"/>
      <c r="ADU91" s="310"/>
      <c r="ADV91" s="310"/>
      <c r="ADW91" s="310"/>
      <c r="ADX91" s="310"/>
      <c r="ADY91" s="310"/>
      <c r="ADZ91" s="310"/>
      <c r="AEA91" s="310"/>
      <c r="AEB91" s="310"/>
      <c r="AEC91" s="310"/>
      <c r="AED91" s="310"/>
      <c r="AEE91" s="310"/>
      <c r="AEF91" s="310"/>
      <c r="AEG91" s="310"/>
      <c r="AEH91" s="310"/>
      <c r="AEI91" s="310"/>
      <c r="AEJ91" s="310"/>
      <c r="AEK91" s="310"/>
      <c r="AEL91" s="310"/>
      <c r="AEM91" s="310"/>
      <c r="AEN91" s="310"/>
      <c r="AEO91" s="310"/>
      <c r="AEP91" s="310"/>
      <c r="AEQ91" s="310"/>
      <c r="AER91" s="310"/>
      <c r="AES91" s="310"/>
      <c r="AET91" s="310"/>
      <c r="AEU91" s="310"/>
      <c r="AEV91" s="310"/>
      <c r="AEW91" s="310"/>
      <c r="AEX91" s="310"/>
      <c r="AEY91" s="310"/>
      <c r="AEZ91" s="310"/>
      <c r="AFA91" s="310"/>
      <c r="AFB91" s="310"/>
      <c r="AFC91" s="310"/>
      <c r="AFD91" s="310"/>
      <c r="AFE91" s="310"/>
      <c r="AFF91" s="310"/>
      <c r="AFG91" s="310"/>
      <c r="AFH91" s="310"/>
      <c r="AFI91" s="310"/>
      <c r="AFJ91" s="310"/>
      <c r="AFK91" s="310"/>
      <c r="AFL91" s="310"/>
      <c r="AFM91" s="310"/>
      <c r="AFN91" s="310"/>
      <c r="AFO91" s="310"/>
      <c r="AFP91" s="310"/>
      <c r="AFQ91" s="310"/>
      <c r="AFR91" s="310"/>
      <c r="AFS91" s="310"/>
      <c r="AFT91" s="310"/>
      <c r="AFU91" s="310"/>
      <c r="AFV91" s="310"/>
      <c r="AFW91" s="310"/>
      <c r="AFX91" s="310"/>
      <c r="AFY91" s="310"/>
      <c r="AFZ91" s="310"/>
      <c r="AGA91" s="310"/>
      <c r="AGB91" s="310"/>
      <c r="AGC91" s="310"/>
      <c r="AGD91" s="310"/>
      <c r="AGE91" s="310"/>
      <c r="AGF91" s="310"/>
      <c r="AGG91" s="310"/>
      <c r="AGH91" s="310"/>
      <c r="AGI91" s="310"/>
      <c r="AGJ91" s="310"/>
      <c r="AGK91" s="310"/>
      <c r="AGL91" s="310"/>
      <c r="AGM91" s="310"/>
      <c r="AGN91" s="310"/>
      <c r="AGO91" s="310"/>
      <c r="AGP91" s="310"/>
      <c r="AGQ91" s="310"/>
      <c r="AGR91" s="310"/>
      <c r="AGS91" s="310"/>
      <c r="AGT91" s="310"/>
      <c r="AGU91" s="310"/>
      <c r="AGV91" s="310"/>
      <c r="AGW91" s="310"/>
      <c r="AGX91" s="310"/>
      <c r="AGY91" s="310"/>
      <c r="AGZ91" s="310"/>
      <c r="AHA91" s="310"/>
      <c r="AHB91" s="310"/>
      <c r="AHC91" s="310"/>
      <c r="AHD91" s="310"/>
      <c r="AHE91" s="310"/>
      <c r="AHF91" s="310"/>
      <c r="AHG91" s="310"/>
      <c r="AHH91" s="310"/>
      <c r="AHI91" s="310"/>
      <c r="AHJ91" s="310"/>
      <c r="AHK91" s="310"/>
      <c r="AHL91" s="310"/>
      <c r="AHM91" s="310"/>
      <c r="AHN91" s="310"/>
      <c r="AHO91" s="310"/>
      <c r="AHP91" s="310"/>
      <c r="AHQ91" s="310"/>
      <c r="AHR91" s="310"/>
      <c r="AHS91" s="310"/>
      <c r="AHT91" s="310"/>
      <c r="AHU91" s="310"/>
      <c r="AHV91" s="310"/>
      <c r="AHW91" s="310"/>
      <c r="AHX91" s="310"/>
      <c r="AHY91" s="310"/>
      <c r="AHZ91" s="310"/>
      <c r="AIA91" s="310"/>
      <c r="AIB91" s="310"/>
      <c r="AIC91" s="310"/>
      <c r="AID91" s="310"/>
      <c r="AIE91" s="310"/>
      <c r="AIF91" s="310"/>
      <c r="AIG91" s="310"/>
      <c r="AIH91" s="310"/>
      <c r="AII91" s="310"/>
      <c r="AIJ91" s="310"/>
      <c r="AIK91" s="310"/>
      <c r="AIL91" s="310"/>
      <c r="AIM91" s="310"/>
      <c r="AIN91" s="310"/>
      <c r="AIO91" s="310"/>
      <c r="AIP91" s="310"/>
      <c r="AIQ91" s="310"/>
      <c r="AIR91" s="310"/>
      <c r="AIS91" s="310"/>
      <c r="AIT91" s="310"/>
      <c r="AIU91" s="310"/>
      <c r="AIV91" s="310"/>
      <c r="AIW91" s="310"/>
      <c r="AIX91" s="310"/>
      <c r="AIY91" s="310"/>
      <c r="AIZ91" s="310"/>
      <c r="AJA91" s="310"/>
      <c r="AJB91" s="310"/>
      <c r="AJC91" s="310"/>
      <c r="AJD91" s="310"/>
      <c r="AJE91" s="310"/>
      <c r="AJF91" s="310"/>
      <c r="AJG91" s="310"/>
      <c r="AJH91" s="310"/>
      <c r="AJI91" s="310"/>
      <c r="AJJ91" s="310"/>
      <c r="AJK91" s="310"/>
      <c r="AJL91" s="310"/>
      <c r="AJM91" s="310"/>
      <c r="AJN91" s="310"/>
      <c r="AJO91" s="310"/>
      <c r="AJP91" s="310"/>
      <c r="AJQ91" s="310"/>
      <c r="AJR91" s="310"/>
      <c r="AJS91" s="310"/>
      <c r="AJT91" s="310"/>
      <c r="AJU91" s="310"/>
      <c r="AJV91" s="310"/>
      <c r="AJW91" s="310"/>
      <c r="AJX91" s="310"/>
      <c r="AJY91" s="310"/>
      <c r="AJZ91" s="310"/>
      <c r="AKA91" s="310"/>
      <c r="AKB91" s="310"/>
      <c r="AKC91" s="310"/>
      <c r="AKD91" s="310"/>
      <c r="AKE91" s="310"/>
      <c r="AKF91" s="310"/>
      <c r="AKG91" s="310"/>
      <c r="AKH91" s="310"/>
      <c r="AKI91" s="310"/>
      <c r="AKJ91" s="310"/>
      <c r="AKK91" s="310"/>
      <c r="AKL91" s="310"/>
      <c r="AKM91" s="310"/>
      <c r="AKN91" s="310"/>
      <c r="AKO91" s="310"/>
      <c r="AKP91" s="310"/>
      <c r="AKQ91" s="310"/>
      <c r="AKR91" s="310"/>
      <c r="AKS91" s="310"/>
      <c r="AKT91" s="310"/>
      <c r="AKU91" s="310"/>
      <c r="AKV91" s="310"/>
      <c r="AKW91" s="310"/>
      <c r="AKX91" s="310"/>
      <c r="AKY91" s="310"/>
      <c r="AKZ91" s="310"/>
      <c r="ALA91" s="310"/>
      <c r="ALB91" s="310"/>
      <c r="ALC91" s="310"/>
      <c r="ALD91" s="310"/>
      <c r="ALE91" s="310"/>
      <c r="ALF91" s="310"/>
      <c r="ALG91" s="310"/>
      <c r="ALH91" s="310"/>
      <c r="ALI91" s="310"/>
      <c r="ALJ91" s="310"/>
      <c r="ALK91" s="310"/>
      <c r="ALL91" s="310"/>
      <c r="ALM91" s="310"/>
      <c r="ALN91" s="310"/>
      <c r="ALO91" s="310"/>
      <c r="ALP91" s="310"/>
      <c r="ALQ91" s="310"/>
      <c r="ALR91" s="310"/>
      <c r="ALS91" s="310"/>
      <c r="ALT91" s="310"/>
      <c r="ALU91" s="310"/>
      <c r="ALV91" s="310"/>
      <c r="ALW91" s="310"/>
      <c r="ALX91" s="310"/>
      <c r="ALY91" s="310"/>
      <c r="ALZ91" s="310"/>
      <c r="AMA91" s="310"/>
      <c r="AMB91" s="310"/>
      <c r="AMC91" s="310"/>
      <c r="AMD91" s="310"/>
      <c r="AME91" s="310"/>
      <c r="AMF91" s="310"/>
      <c r="AMG91" s="310"/>
      <c r="AMH91" s="310"/>
      <c r="AMI91" s="310"/>
      <c r="AMJ91" s="310"/>
    </row>
    <row r="92" spans="1:102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c r="CA92" s="34"/>
      <c r="CB92" s="34"/>
      <c r="CC92" s="34"/>
      <c r="CD92" s="34"/>
      <c r="CE92" s="34"/>
      <c r="CF92" s="34"/>
      <c r="CG92" s="34"/>
      <c r="CH92" s="34"/>
      <c r="CI92" s="34"/>
      <c r="CJ92" s="34"/>
      <c r="CK92" s="34"/>
      <c r="CL92" s="34"/>
      <c r="CM92" s="34"/>
      <c r="CN92" s="34"/>
      <c r="CO92" s="34"/>
      <c r="CP92" s="34"/>
      <c r="CQ92" s="34"/>
      <c r="CR92" s="34"/>
      <c r="CS92" s="34"/>
      <c r="CT92" s="34"/>
      <c r="CU92" s="34"/>
      <c r="CV92" s="34"/>
      <c r="CW92" s="34"/>
      <c r="CX92" s="34"/>
      <c r="CY92" s="34"/>
      <c r="CZ92" s="34"/>
      <c r="DA92" s="34"/>
      <c r="DB92" s="34"/>
      <c r="DC92" s="34"/>
      <c r="DD92" s="34"/>
      <c r="DE92" s="34"/>
      <c r="DF92" s="34"/>
      <c r="DG92" s="34"/>
      <c r="DH92" s="34"/>
      <c r="DI92" s="34"/>
      <c r="DJ92" s="34"/>
      <c r="DK92" s="34"/>
      <c r="DL92" s="34"/>
      <c r="DM92" s="34"/>
      <c r="DN92" s="34"/>
      <c r="DO92" s="34"/>
      <c r="DP92" s="34"/>
      <c r="DQ92" s="34"/>
      <c r="DR92" s="34"/>
      <c r="DS92" s="34"/>
      <c r="DT92" s="34"/>
      <c r="DU92" s="34"/>
      <c r="DV92" s="34"/>
      <c r="DW92" s="34"/>
      <c r="DX92" s="34"/>
      <c r="DY92" s="34"/>
      <c r="DZ92" s="34"/>
      <c r="EA92" s="34"/>
      <c r="EB92" s="34"/>
      <c r="EC92" s="34"/>
      <c r="ED92" s="34"/>
      <c r="EE92" s="34"/>
      <c r="EF92" s="34"/>
      <c r="EG92" s="34"/>
      <c r="EH92" s="34"/>
      <c r="EI92" s="34"/>
      <c r="EJ92" s="34"/>
      <c r="EK92" s="34"/>
      <c r="EL92" s="34"/>
      <c r="EM92" s="34"/>
      <c r="EN92" s="34"/>
      <c r="EO92" s="34"/>
      <c r="EP92" s="34"/>
      <c r="EQ92" s="34"/>
      <c r="ER92" s="34"/>
      <c r="ES92" s="34"/>
      <c r="ET92" s="34"/>
      <c r="EU92" s="34"/>
      <c r="EV92" s="34"/>
      <c r="EW92" s="34"/>
      <c r="EX92" s="34"/>
      <c r="EY92" s="34"/>
      <c r="EZ92" s="34"/>
      <c r="FA92" s="34"/>
      <c r="FB92" s="34"/>
      <c r="FC92" s="34"/>
      <c r="FD92" s="34"/>
      <c r="FE92" s="34"/>
      <c r="FF92" s="34"/>
      <c r="FG92" s="34"/>
      <c r="FH92" s="34"/>
      <c r="FI92" s="34"/>
      <c r="FJ92" s="34"/>
      <c r="FK92" s="34"/>
      <c r="FL92" s="34"/>
      <c r="FM92" s="34"/>
      <c r="FN92" s="34"/>
      <c r="FO92" s="34"/>
      <c r="FP92" s="34"/>
      <c r="FQ92" s="34"/>
      <c r="FR92" s="34"/>
      <c r="FS92" s="34"/>
      <c r="FT92" s="34"/>
      <c r="FU92" s="34"/>
      <c r="FV92" s="34"/>
      <c r="FW92" s="34"/>
      <c r="FX92" s="34"/>
      <c r="FY92" s="34"/>
      <c r="FZ92" s="34"/>
      <c r="GA92" s="34"/>
      <c r="GB92" s="34"/>
      <c r="GC92" s="34"/>
      <c r="GD92" s="34"/>
      <c r="GE92" s="34"/>
      <c r="GF92" s="34"/>
      <c r="GG92" s="34"/>
      <c r="GH92" s="34"/>
      <c r="GI92" s="34"/>
      <c r="GJ92" s="34"/>
      <c r="GK92" s="34"/>
      <c r="GL92" s="34"/>
      <c r="GM92" s="34"/>
      <c r="GN92" s="34"/>
      <c r="GO92" s="34"/>
      <c r="GP92" s="34"/>
      <c r="GQ92" s="34"/>
      <c r="GR92" s="34"/>
      <c r="GS92" s="34"/>
      <c r="GT92" s="34"/>
      <c r="GU92" s="34"/>
      <c r="GV92" s="34"/>
      <c r="GW92" s="34"/>
      <c r="GX92" s="34"/>
      <c r="GY92" s="34"/>
      <c r="GZ92" s="34"/>
      <c r="HA92" s="34"/>
      <c r="HB92" s="34"/>
      <c r="HC92" s="34"/>
      <c r="HD92" s="34"/>
      <c r="HE92" s="34"/>
      <c r="HF92" s="34"/>
      <c r="HG92" s="34"/>
      <c r="HH92" s="34"/>
      <c r="HI92" s="34"/>
      <c r="HJ92" s="34"/>
      <c r="HK92" s="34"/>
      <c r="HL92" s="34"/>
      <c r="HM92" s="34"/>
      <c r="HN92" s="34"/>
      <c r="HO92" s="34"/>
      <c r="HP92" s="34"/>
      <c r="HQ92" s="34"/>
      <c r="HR92" s="34"/>
      <c r="HS92" s="34"/>
      <c r="HT92" s="34"/>
      <c r="HU92" s="34"/>
      <c r="HV92" s="34"/>
      <c r="HW92" s="34"/>
      <c r="HX92" s="34"/>
      <c r="HY92" s="34"/>
      <c r="HZ92" s="34"/>
      <c r="IA92" s="34"/>
      <c r="IB92" s="34"/>
      <c r="IC92" s="34"/>
      <c r="ID92" s="34"/>
      <c r="IE92" s="34"/>
      <c r="IF92" s="34"/>
      <c r="IG92" s="34"/>
      <c r="IH92" s="34"/>
      <c r="II92" s="34"/>
      <c r="IJ92" s="34"/>
      <c r="IK92" s="34"/>
      <c r="IL92" s="34"/>
      <c r="IM92" s="34"/>
      <c r="IN92" s="34"/>
      <c r="IO92" s="34"/>
      <c r="IP92" s="34"/>
      <c r="IQ92" s="34"/>
      <c r="IR92" s="34"/>
      <c r="IS92" s="34"/>
      <c r="IT92" s="34"/>
      <c r="IU92" s="34"/>
      <c r="IV92" s="34"/>
      <c r="IW92" s="34"/>
      <c r="IX92" s="34"/>
      <c r="IY92" s="34"/>
      <c r="IZ92" s="34"/>
      <c r="JA92" s="34"/>
      <c r="JB92" s="34"/>
      <c r="JC92" s="34"/>
      <c r="JD92" s="34"/>
      <c r="JE92" s="34"/>
      <c r="JF92" s="34"/>
      <c r="JG92" s="34"/>
      <c r="JH92" s="34"/>
      <c r="JI92" s="34"/>
      <c r="JJ92" s="34"/>
      <c r="JK92" s="34"/>
      <c r="JL92" s="34"/>
      <c r="JM92" s="34"/>
      <c r="JN92" s="34"/>
      <c r="JO92" s="34"/>
      <c r="JP92" s="34"/>
      <c r="JQ92" s="34"/>
      <c r="JR92" s="34"/>
      <c r="JS92" s="34"/>
      <c r="JT92" s="34"/>
      <c r="JU92" s="34"/>
      <c r="JV92" s="34"/>
      <c r="JW92" s="34"/>
      <c r="JX92" s="34"/>
      <c r="JY92" s="34"/>
      <c r="JZ92" s="34"/>
      <c r="KA92" s="34"/>
      <c r="KB92" s="34"/>
      <c r="KC92" s="34"/>
      <c r="KD92" s="34"/>
      <c r="KE92" s="34"/>
      <c r="KF92" s="34"/>
      <c r="KG92" s="34"/>
      <c r="KH92" s="34"/>
      <c r="KI92" s="34"/>
      <c r="KJ92" s="34"/>
      <c r="KK92" s="34"/>
      <c r="KL92" s="34"/>
      <c r="KM92" s="34"/>
      <c r="KN92" s="34"/>
      <c r="KO92" s="34"/>
      <c r="KP92" s="34"/>
      <c r="KQ92" s="34"/>
      <c r="KR92" s="34"/>
      <c r="KS92" s="34"/>
      <c r="KT92" s="34"/>
      <c r="KU92" s="34"/>
      <c r="KV92" s="34"/>
      <c r="KW92" s="34"/>
      <c r="KX92" s="34"/>
      <c r="KY92" s="34"/>
      <c r="KZ92" s="34"/>
      <c r="LA92" s="34"/>
      <c r="LB92" s="34"/>
      <c r="LC92" s="34"/>
      <c r="LD92" s="34"/>
      <c r="LE92" s="34"/>
      <c r="LF92" s="34"/>
      <c r="LG92" s="34"/>
      <c r="LH92" s="34"/>
      <c r="LI92" s="34"/>
      <c r="LJ92" s="34"/>
      <c r="LK92" s="34"/>
      <c r="LL92" s="34"/>
      <c r="LM92" s="34"/>
      <c r="LN92" s="34"/>
      <c r="LO92" s="34"/>
      <c r="LP92" s="34"/>
      <c r="LQ92" s="34"/>
      <c r="LR92" s="34"/>
      <c r="LS92" s="34"/>
      <c r="LT92" s="34"/>
      <c r="LU92" s="34"/>
      <c r="LV92" s="34"/>
      <c r="LW92" s="34"/>
      <c r="LX92" s="34"/>
      <c r="LY92" s="34"/>
      <c r="LZ92" s="34"/>
      <c r="MA92" s="34"/>
      <c r="MB92" s="34"/>
      <c r="MC92" s="34"/>
      <c r="MD92" s="34"/>
      <c r="ME92" s="34"/>
      <c r="MF92" s="34"/>
      <c r="MG92" s="34"/>
      <c r="MH92" s="34"/>
      <c r="MI92" s="34"/>
      <c r="MJ92" s="34"/>
      <c r="MK92" s="34"/>
      <c r="ML92" s="34"/>
      <c r="MM92" s="34"/>
      <c r="MN92" s="34"/>
      <c r="MO92" s="34"/>
      <c r="MP92" s="34"/>
      <c r="MQ92" s="34"/>
      <c r="MR92" s="34"/>
      <c r="MS92" s="34"/>
      <c r="MT92" s="34"/>
      <c r="MU92" s="34"/>
      <c r="MV92" s="34"/>
      <c r="MW92" s="34"/>
      <c r="MX92" s="34"/>
      <c r="MY92" s="34"/>
      <c r="MZ92" s="34"/>
      <c r="NA92" s="34"/>
      <c r="NB92" s="34"/>
      <c r="NC92" s="34"/>
      <c r="ND92" s="34"/>
      <c r="NE92" s="34"/>
      <c r="NF92" s="34"/>
      <c r="NG92" s="34"/>
      <c r="NH92" s="34"/>
      <c r="NI92" s="34"/>
      <c r="NJ92" s="34"/>
      <c r="NK92" s="34"/>
      <c r="NL92" s="34"/>
      <c r="NM92" s="34"/>
      <c r="NN92" s="34"/>
      <c r="NO92" s="34"/>
      <c r="NP92" s="34"/>
      <c r="NQ92" s="34"/>
      <c r="NR92" s="34"/>
      <c r="NS92" s="34"/>
      <c r="NT92" s="34"/>
      <c r="NU92" s="34"/>
      <c r="NV92" s="34"/>
      <c r="NW92" s="34"/>
      <c r="NX92" s="34"/>
      <c r="NY92" s="34"/>
      <c r="NZ92" s="34"/>
      <c r="OA92" s="34"/>
      <c r="OB92" s="34"/>
      <c r="OC92" s="34"/>
      <c r="OD92" s="34"/>
      <c r="OE92" s="34"/>
      <c r="OF92" s="34"/>
      <c r="OG92" s="34"/>
      <c r="OH92" s="34"/>
      <c r="OI92" s="34"/>
      <c r="OJ92" s="34"/>
      <c r="OK92" s="34"/>
      <c r="OL92" s="34"/>
      <c r="OM92" s="34"/>
      <c r="ON92" s="34"/>
      <c r="OO92" s="34"/>
      <c r="OP92" s="34"/>
      <c r="OQ92" s="34"/>
      <c r="OR92" s="34"/>
      <c r="OS92" s="34"/>
      <c r="OT92" s="34"/>
      <c r="OU92" s="34"/>
      <c r="OV92" s="34"/>
      <c r="OW92" s="34"/>
      <c r="OX92" s="34"/>
      <c r="OY92" s="34"/>
      <c r="OZ92" s="34"/>
      <c r="PA92" s="34"/>
      <c r="PB92" s="34"/>
      <c r="PC92" s="34"/>
      <c r="PD92" s="34"/>
      <c r="PE92" s="34"/>
      <c r="PF92" s="34"/>
      <c r="PG92" s="34"/>
      <c r="PH92" s="34"/>
      <c r="PI92" s="34"/>
      <c r="PJ92" s="34"/>
      <c r="PK92" s="34"/>
      <c r="PL92" s="34"/>
      <c r="PM92" s="34"/>
      <c r="PN92" s="34"/>
      <c r="PO92" s="34"/>
      <c r="PP92" s="34"/>
      <c r="PQ92" s="34"/>
      <c r="PR92" s="34"/>
      <c r="PS92" s="34"/>
      <c r="PT92" s="34"/>
      <c r="PU92" s="34"/>
      <c r="PV92" s="34"/>
      <c r="PW92" s="34"/>
      <c r="PX92" s="34"/>
      <c r="PY92" s="34"/>
      <c r="PZ92" s="34"/>
      <c r="QA92" s="34"/>
      <c r="QB92" s="34"/>
      <c r="QC92" s="34"/>
      <c r="QD92" s="34"/>
      <c r="QE92" s="34"/>
      <c r="QF92" s="34"/>
      <c r="QG92" s="34"/>
      <c r="QH92" s="34"/>
      <c r="QI92" s="34"/>
      <c r="QJ92" s="34"/>
      <c r="QK92" s="34"/>
      <c r="QL92" s="34"/>
      <c r="QM92" s="34"/>
      <c r="QN92" s="34"/>
      <c r="QO92" s="34"/>
      <c r="QP92" s="34"/>
      <c r="QQ92" s="34"/>
      <c r="QR92" s="34"/>
      <c r="QS92" s="34"/>
      <c r="QT92" s="34"/>
      <c r="QU92" s="34"/>
      <c r="QV92" s="34"/>
      <c r="QW92" s="34"/>
      <c r="QX92" s="34"/>
      <c r="QY92" s="34"/>
      <c r="QZ92" s="34"/>
      <c r="RA92" s="34"/>
      <c r="RB92" s="34"/>
      <c r="RC92" s="34"/>
      <c r="RD92" s="34"/>
      <c r="RE92" s="34"/>
      <c r="RF92" s="34"/>
      <c r="RG92" s="34"/>
      <c r="RH92" s="34"/>
      <c r="RI92" s="34"/>
      <c r="RJ92" s="34"/>
      <c r="RK92" s="34"/>
      <c r="RL92" s="34"/>
      <c r="RM92" s="34"/>
      <c r="RN92" s="34"/>
      <c r="RO92" s="34"/>
      <c r="RP92" s="34"/>
      <c r="RQ92" s="34"/>
      <c r="RR92" s="34"/>
      <c r="RS92" s="34"/>
      <c r="RT92" s="34"/>
      <c r="RU92" s="34"/>
      <c r="RV92" s="34"/>
      <c r="RW92" s="34"/>
      <c r="RX92" s="34"/>
      <c r="RY92" s="34"/>
      <c r="RZ92" s="34"/>
      <c r="SA92" s="34"/>
      <c r="SB92" s="34"/>
      <c r="SC92" s="34"/>
      <c r="SD92" s="34"/>
      <c r="SE92" s="34"/>
      <c r="SF92" s="34"/>
      <c r="SG92" s="34"/>
      <c r="SH92" s="34"/>
      <c r="SI92" s="34"/>
      <c r="SJ92" s="34"/>
      <c r="SK92" s="34"/>
      <c r="SL92" s="34"/>
      <c r="SM92" s="34"/>
      <c r="SN92" s="34"/>
      <c r="SO92" s="34"/>
      <c r="SP92" s="34"/>
      <c r="SQ92" s="34"/>
      <c r="SR92" s="34"/>
      <c r="SS92" s="34"/>
      <c r="ST92" s="34"/>
      <c r="SU92" s="34"/>
      <c r="SV92" s="34"/>
      <c r="SW92" s="34"/>
      <c r="SX92" s="34"/>
      <c r="SY92" s="34"/>
      <c r="SZ92" s="34"/>
      <c r="TA92" s="34"/>
      <c r="TB92" s="34"/>
      <c r="TC92" s="34"/>
      <c r="TD92" s="34"/>
      <c r="TE92" s="34"/>
      <c r="TF92" s="34"/>
      <c r="TG92" s="34"/>
      <c r="TH92" s="34"/>
      <c r="TI92" s="34"/>
      <c r="TJ92" s="34"/>
      <c r="TK92" s="34"/>
      <c r="TL92" s="34"/>
      <c r="TM92" s="34"/>
      <c r="TN92" s="34"/>
      <c r="TO92" s="34"/>
      <c r="TP92" s="34"/>
      <c r="TQ92" s="34"/>
      <c r="TR92" s="34"/>
      <c r="TS92" s="34"/>
      <c r="TT92" s="34"/>
      <c r="TU92" s="34"/>
      <c r="TV92" s="34"/>
      <c r="TW92" s="34"/>
      <c r="TX92" s="34"/>
      <c r="TY92" s="34"/>
      <c r="TZ92" s="34"/>
      <c r="UA92" s="34"/>
      <c r="UB92" s="34"/>
      <c r="UC92" s="34"/>
      <c r="UD92" s="34"/>
      <c r="UE92" s="34"/>
      <c r="UF92" s="34"/>
      <c r="UG92" s="34"/>
      <c r="UH92" s="34"/>
      <c r="UI92" s="34"/>
      <c r="UJ92" s="34"/>
      <c r="UK92" s="34"/>
      <c r="UL92" s="34"/>
      <c r="UM92" s="34"/>
      <c r="UN92" s="34"/>
      <c r="UO92" s="34"/>
      <c r="UP92" s="34"/>
      <c r="UQ92" s="34"/>
      <c r="UR92" s="34"/>
      <c r="US92" s="34"/>
      <c r="UT92" s="34"/>
      <c r="UU92" s="34"/>
      <c r="UV92" s="34"/>
      <c r="UW92" s="34"/>
      <c r="UX92" s="34"/>
      <c r="UY92" s="34"/>
      <c r="UZ92" s="34"/>
      <c r="VA92" s="34"/>
      <c r="VB92" s="34"/>
      <c r="VC92" s="34"/>
      <c r="VD92" s="34"/>
      <c r="VE92" s="34"/>
      <c r="VF92" s="34"/>
      <c r="VG92" s="34"/>
      <c r="VH92" s="34"/>
      <c r="VI92" s="34"/>
      <c r="VJ92" s="34"/>
      <c r="VK92" s="34"/>
      <c r="VL92" s="34"/>
      <c r="VM92" s="34"/>
      <c r="VN92" s="34"/>
      <c r="VO92" s="34"/>
      <c r="VP92" s="34"/>
      <c r="VQ92" s="34"/>
      <c r="VR92" s="34"/>
      <c r="VS92" s="34"/>
      <c r="VT92" s="34"/>
      <c r="VU92" s="34"/>
      <c r="VV92" s="34"/>
      <c r="VW92" s="34"/>
      <c r="VX92" s="34"/>
      <c r="VY92" s="34"/>
      <c r="VZ92" s="34"/>
      <c r="WA92" s="34"/>
      <c r="WB92" s="34"/>
      <c r="WC92" s="34"/>
      <c r="WD92" s="34"/>
      <c r="WE92" s="34"/>
      <c r="WF92" s="34"/>
      <c r="WG92" s="34"/>
      <c r="WH92" s="34"/>
      <c r="WI92" s="34"/>
      <c r="WJ92" s="34"/>
      <c r="WK92" s="34"/>
      <c r="WL92" s="34"/>
      <c r="WM92" s="34"/>
      <c r="WN92" s="34"/>
      <c r="WO92" s="34"/>
      <c r="WP92" s="34"/>
      <c r="WQ92" s="34"/>
      <c r="WR92" s="34"/>
      <c r="WS92" s="34"/>
      <c r="WT92" s="34"/>
      <c r="WU92" s="34"/>
      <c r="WV92" s="34"/>
      <c r="WW92" s="34"/>
      <c r="WX92" s="34"/>
      <c r="WY92" s="34"/>
      <c r="WZ92" s="34"/>
      <c r="XA92" s="34"/>
      <c r="XB92" s="34"/>
      <c r="XC92" s="34"/>
      <c r="XD92" s="34"/>
      <c r="XE92" s="34"/>
      <c r="XF92" s="34"/>
      <c r="XG92" s="34"/>
      <c r="XH92" s="34"/>
      <c r="XI92" s="34"/>
      <c r="XJ92" s="34"/>
      <c r="XK92" s="34"/>
      <c r="XL92" s="34"/>
      <c r="XM92" s="34"/>
      <c r="XN92" s="34"/>
      <c r="XO92" s="34"/>
      <c r="XP92" s="34"/>
      <c r="XQ92" s="34"/>
      <c r="XR92" s="34"/>
      <c r="XS92" s="34"/>
      <c r="XT92" s="34"/>
      <c r="XU92" s="34"/>
      <c r="XV92" s="34"/>
      <c r="XW92" s="34"/>
      <c r="XX92" s="34"/>
      <c r="XY92" s="34"/>
      <c r="XZ92" s="34"/>
      <c r="YA92" s="34"/>
      <c r="YB92" s="34"/>
      <c r="YC92" s="34"/>
      <c r="YD92" s="34"/>
      <c r="YE92" s="34"/>
      <c r="YF92" s="34"/>
      <c r="YG92" s="34"/>
      <c r="YH92" s="34"/>
      <c r="YI92" s="34"/>
      <c r="YJ92" s="34"/>
      <c r="YK92" s="34"/>
      <c r="YL92" s="34"/>
      <c r="YM92" s="34"/>
      <c r="YN92" s="34"/>
      <c r="YO92" s="34"/>
      <c r="YP92" s="34"/>
      <c r="YQ92" s="34"/>
      <c r="YR92" s="34"/>
      <c r="YS92" s="34"/>
      <c r="YT92" s="34"/>
      <c r="YU92" s="34"/>
      <c r="YV92" s="34"/>
      <c r="YW92" s="34"/>
      <c r="YX92" s="34"/>
      <c r="YY92" s="34"/>
      <c r="YZ92" s="34"/>
      <c r="ZA92" s="34"/>
      <c r="ZB92" s="34"/>
      <c r="ZC92" s="34"/>
      <c r="ZD92" s="34"/>
      <c r="ZE92" s="34"/>
      <c r="ZF92" s="34"/>
      <c r="ZG92" s="34"/>
      <c r="ZH92" s="34"/>
      <c r="ZI92" s="34"/>
      <c r="ZJ92" s="34"/>
      <c r="ZK92" s="34"/>
      <c r="ZL92" s="34"/>
      <c r="ZM92" s="34"/>
      <c r="ZN92" s="34"/>
      <c r="ZO92" s="34"/>
      <c r="ZP92" s="34"/>
      <c r="ZQ92" s="34"/>
      <c r="ZR92" s="34"/>
      <c r="ZS92" s="34"/>
      <c r="ZT92" s="34"/>
      <c r="ZU92" s="34"/>
      <c r="ZV92" s="34"/>
      <c r="ZW92" s="34"/>
      <c r="ZX92" s="34"/>
      <c r="ZY92" s="34"/>
      <c r="ZZ92" s="34"/>
      <c r="AAA92" s="34"/>
      <c r="AAB92" s="34"/>
      <c r="AAC92" s="34"/>
      <c r="AAD92" s="34"/>
      <c r="AAE92" s="34"/>
      <c r="AAF92" s="34"/>
      <c r="AAG92" s="34"/>
      <c r="AAH92" s="34"/>
      <c r="AAI92" s="34"/>
      <c r="AAJ92" s="34"/>
      <c r="AAK92" s="34"/>
      <c r="AAL92" s="34"/>
      <c r="AAM92" s="34"/>
      <c r="AAN92" s="34"/>
      <c r="AAO92" s="34"/>
      <c r="AAP92" s="34"/>
      <c r="AAQ92" s="34"/>
      <c r="AAR92" s="34"/>
      <c r="AAS92" s="34"/>
      <c r="AAT92" s="34"/>
      <c r="AAU92" s="34"/>
      <c r="AAV92" s="34"/>
      <c r="AAW92" s="34"/>
      <c r="AAX92" s="34"/>
      <c r="AAY92" s="34"/>
      <c r="AAZ92" s="34"/>
      <c r="ABA92" s="34"/>
      <c r="ABB92" s="34"/>
      <c r="ABC92" s="34"/>
      <c r="ABD92" s="34"/>
      <c r="ABE92" s="34"/>
      <c r="ABF92" s="34"/>
      <c r="ABG92" s="34"/>
      <c r="ABH92" s="34"/>
      <c r="ABI92" s="34"/>
      <c r="ABJ92" s="34"/>
      <c r="ABK92" s="34"/>
      <c r="ABL92" s="34"/>
      <c r="ABM92" s="34"/>
      <c r="ABN92" s="34"/>
      <c r="ABO92" s="34"/>
      <c r="ABP92" s="34"/>
      <c r="ABQ92" s="34"/>
      <c r="ABR92" s="34"/>
      <c r="ABS92" s="34"/>
      <c r="ABT92" s="34"/>
      <c r="ABU92" s="34"/>
      <c r="ABV92" s="34"/>
      <c r="ABW92" s="34"/>
      <c r="ABX92" s="34"/>
      <c r="ABY92" s="34"/>
      <c r="ABZ92" s="34"/>
      <c r="ACA92" s="34"/>
      <c r="ACB92" s="34"/>
      <c r="ACC92" s="34"/>
      <c r="ACD92" s="34"/>
      <c r="ACE92" s="34"/>
      <c r="ACF92" s="34"/>
      <c r="ACG92" s="34"/>
      <c r="ACH92" s="34"/>
      <c r="ACI92" s="34"/>
      <c r="ACJ92" s="34"/>
      <c r="ACK92" s="34"/>
      <c r="ACL92" s="34"/>
      <c r="ACM92" s="34"/>
      <c r="ACN92" s="34"/>
      <c r="ACO92" s="34"/>
      <c r="ACP92" s="34"/>
      <c r="ACQ92" s="34"/>
      <c r="ACR92" s="34"/>
      <c r="ACS92" s="34"/>
      <c r="ACT92" s="34"/>
      <c r="ACU92" s="34"/>
      <c r="ACV92" s="34"/>
      <c r="ACW92" s="34"/>
      <c r="ACX92" s="34"/>
      <c r="ACY92" s="34"/>
      <c r="ACZ92" s="34"/>
      <c r="ADA92" s="34"/>
      <c r="ADB92" s="34"/>
      <c r="ADC92" s="34"/>
      <c r="ADD92" s="34"/>
      <c r="ADE92" s="34"/>
      <c r="ADF92" s="34"/>
      <c r="ADG92" s="34"/>
      <c r="ADH92" s="34"/>
      <c r="ADI92" s="34"/>
      <c r="ADJ92" s="34"/>
      <c r="ADK92" s="34"/>
      <c r="ADL92" s="34"/>
      <c r="ADM92" s="34"/>
      <c r="ADN92" s="34"/>
      <c r="ADO92" s="34"/>
      <c r="ADP92" s="34"/>
      <c r="ADQ92" s="34"/>
      <c r="ADR92" s="34"/>
      <c r="ADS92" s="34"/>
      <c r="ADT92" s="34"/>
      <c r="ADU92" s="34"/>
      <c r="ADV92" s="34"/>
      <c r="ADW92" s="34"/>
      <c r="ADX92" s="34"/>
      <c r="ADY92" s="34"/>
      <c r="ADZ92" s="34"/>
      <c r="AEA92" s="34"/>
      <c r="AEB92" s="34"/>
      <c r="AEC92" s="34"/>
      <c r="AED92" s="34"/>
      <c r="AEE92" s="34"/>
      <c r="AEF92" s="34"/>
      <c r="AEG92" s="34"/>
      <c r="AEH92" s="34"/>
      <c r="AEI92" s="34"/>
      <c r="AEJ92" s="34"/>
      <c r="AEK92" s="34"/>
      <c r="AEL92" s="34"/>
      <c r="AEM92" s="34"/>
      <c r="AEN92" s="34"/>
      <c r="AEO92" s="34"/>
      <c r="AEP92" s="34"/>
      <c r="AEQ92" s="34"/>
      <c r="AER92" s="34"/>
      <c r="AES92" s="34"/>
      <c r="AET92" s="34"/>
      <c r="AEU92" s="34"/>
      <c r="AEV92" s="34"/>
      <c r="AEW92" s="34"/>
      <c r="AEX92" s="34"/>
      <c r="AEY92" s="34"/>
      <c r="AEZ92" s="34"/>
      <c r="AFA92" s="34"/>
      <c r="AFB92" s="34"/>
      <c r="AFC92" s="34"/>
      <c r="AFD92" s="34"/>
      <c r="AFE92" s="34"/>
      <c r="AFF92" s="34"/>
      <c r="AFG92" s="34"/>
      <c r="AFH92" s="34"/>
      <c r="AFI92" s="34"/>
      <c r="AFJ92" s="34"/>
      <c r="AFK92" s="34"/>
      <c r="AFL92" s="34"/>
      <c r="AFM92" s="34"/>
      <c r="AFN92" s="34"/>
      <c r="AFO92" s="34"/>
      <c r="AFP92" s="34"/>
      <c r="AFQ92" s="34"/>
      <c r="AFR92" s="34"/>
      <c r="AFS92" s="34"/>
      <c r="AFT92" s="34"/>
      <c r="AFU92" s="34"/>
      <c r="AFV92" s="34"/>
      <c r="AFW92" s="34"/>
      <c r="AFX92" s="34"/>
      <c r="AFY92" s="34"/>
      <c r="AFZ92" s="34"/>
      <c r="AGA92" s="34"/>
      <c r="AGB92" s="34"/>
      <c r="AGC92" s="34"/>
      <c r="AGD92" s="34"/>
      <c r="AGE92" s="34"/>
      <c r="AGF92" s="34"/>
      <c r="AGG92" s="34"/>
      <c r="AGH92" s="34"/>
      <c r="AGI92" s="34"/>
      <c r="AGJ92" s="34"/>
      <c r="AGK92" s="34"/>
      <c r="AGL92" s="34"/>
      <c r="AGM92" s="34"/>
      <c r="AGN92" s="34"/>
      <c r="AGO92" s="34"/>
      <c r="AGP92" s="34"/>
      <c r="AGQ92" s="34"/>
      <c r="AGR92" s="34"/>
      <c r="AGS92" s="34"/>
      <c r="AGT92" s="34"/>
      <c r="AGU92" s="34"/>
      <c r="AGV92" s="34"/>
      <c r="AGW92" s="34"/>
      <c r="AGX92" s="34"/>
      <c r="AGY92" s="34"/>
      <c r="AGZ92" s="34"/>
      <c r="AHA92" s="34"/>
      <c r="AHB92" s="34"/>
      <c r="AHC92" s="34"/>
      <c r="AHD92" s="34"/>
      <c r="AHE92" s="34"/>
      <c r="AHF92" s="34"/>
      <c r="AHG92" s="34"/>
      <c r="AHH92" s="34"/>
      <c r="AHI92" s="34"/>
      <c r="AHJ92" s="34"/>
      <c r="AHK92" s="34"/>
      <c r="AHL92" s="34"/>
      <c r="AHM92" s="34"/>
      <c r="AHN92" s="34"/>
      <c r="AHO92" s="34"/>
      <c r="AHP92" s="34"/>
      <c r="AHQ92" s="34"/>
      <c r="AHR92" s="34"/>
      <c r="AHS92" s="34"/>
      <c r="AHT92" s="34"/>
      <c r="AHU92" s="34"/>
      <c r="AHV92" s="34"/>
      <c r="AHW92" s="34"/>
      <c r="AHX92" s="34"/>
      <c r="AHY92" s="34"/>
      <c r="AHZ92" s="34"/>
      <c r="AIA92" s="34"/>
      <c r="AIB92" s="34"/>
      <c r="AIC92" s="34"/>
      <c r="AID92" s="34"/>
      <c r="AIE92" s="34"/>
      <c r="AIF92" s="34"/>
      <c r="AIG92" s="34"/>
      <c r="AIH92" s="34"/>
      <c r="AII92" s="34"/>
      <c r="AIJ92" s="34"/>
      <c r="AIK92" s="34"/>
      <c r="AIL92" s="34"/>
      <c r="AIM92" s="34"/>
      <c r="AIN92" s="34"/>
      <c r="AIO92" s="34"/>
      <c r="AIP92" s="34"/>
      <c r="AIQ92" s="34"/>
      <c r="AIR92" s="34"/>
      <c r="AIS92" s="34"/>
      <c r="AIT92" s="34"/>
      <c r="AIU92" s="34"/>
      <c r="AIV92" s="34"/>
      <c r="AIW92" s="34"/>
      <c r="AIX92" s="34"/>
      <c r="AIY92" s="34"/>
      <c r="AIZ92" s="34"/>
      <c r="AJA92" s="34"/>
      <c r="AJB92" s="34"/>
      <c r="AJC92" s="34"/>
      <c r="AJD92" s="34"/>
      <c r="AJE92" s="34"/>
      <c r="AJF92" s="34"/>
      <c r="AJG92" s="34"/>
      <c r="AJH92" s="34"/>
      <c r="AJI92" s="34"/>
      <c r="AJJ92" s="34"/>
      <c r="AJK92" s="34"/>
      <c r="AJL92" s="34"/>
      <c r="AJM92" s="34"/>
      <c r="AJN92" s="34"/>
      <c r="AJO92" s="34"/>
      <c r="AJP92" s="34"/>
      <c r="AJQ92" s="34"/>
      <c r="AJR92" s="34"/>
      <c r="AJS92" s="34"/>
      <c r="AJT92" s="34"/>
      <c r="AJU92" s="34"/>
      <c r="AJV92" s="34"/>
      <c r="AJW92" s="34"/>
      <c r="AJX92" s="34"/>
      <c r="AJY92" s="34"/>
      <c r="AJZ92" s="34"/>
      <c r="AKA92" s="34"/>
      <c r="AKB92" s="34"/>
      <c r="AKC92" s="34"/>
      <c r="AKD92" s="34"/>
      <c r="AKE92" s="34"/>
      <c r="AKF92" s="34"/>
      <c r="AKG92" s="34"/>
      <c r="AKH92" s="34"/>
      <c r="AKI92" s="34"/>
      <c r="AKJ92" s="34"/>
      <c r="AKK92" s="34"/>
      <c r="AKL92" s="34"/>
      <c r="AKM92" s="34"/>
      <c r="AKN92" s="34"/>
      <c r="AKO92" s="34"/>
      <c r="AKP92" s="34"/>
      <c r="AKQ92" s="34"/>
      <c r="AKR92" s="34"/>
      <c r="AKS92" s="34"/>
      <c r="AKT92" s="34"/>
      <c r="AKU92" s="34"/>
      <c r="AKV92" s="34"/>
      <c r="AKW92" s="34"/>
      <c r="AKX92" s="34"/>
      <c r="AKY92" s="34"/>
      <c r="AKZ92" s="34"/>
      <c r="ALA92" s="34"/>
      <c r="ALB92" s="34"/>
      <c r="ALC92" s="34"/>
      <c r="ALD92" s="34"/>
      <c r="ALE92" s="34"/>
      <c r="ALF92" s="34"/>
      <c r="ALG92" s="34"/>
      <c r="ALH92" s="34"/>
      <c r="ALI92" s="34"/>
      <c r="ALJ92" s="34"/>
      <c r="ALK92" s="34"/>
      <c r="ALL92" s="34"/>
      <c r="ALM92" s="34"/>
      <c r="ALN92" s="34"/>
      <c r="ALO92" s="34"/>
      <c r="ALP92" s="34"/>
      <c r="ALQ92" s="34"/>
      <c r="ALR92" s="34"/>
      <c r="ALS92" s="34"/>
      <c r="ALT92" s="34"/>
      <c r="ALU92" s="34"/>
      <c r="ALV92" s="34"/>
      <c r="ALW92" s="34"/>
      <c r="ALX92" s="34"/>
      <c r="ALY92" s="34"/>
      <c r="ALZ92" s="34"/>
      <c r="AMA92" s="34"/>
      <c r="AMB92" s="34"/>
      <c r="AMC92" s="34"/>
      <c r="AMD92" s="34"/>
      <c r="AME92" s="34"/>
      <c r="AMF92" s="34"/>
      <c r="AMG92" s="34"/>
      <c r="AMH92" s="34"/>
      <c r="AMI92" s="34"/>
      <c r="AMJ92" s="34"/>
    </row>
    <row r="93" spans="1:1024">
      <c r="A93" s="41" t="s">
        <v>86</v>
      </c>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c r="CA93" s="34"/>
      <c r="CB93" s="34"/>
      <c r="CC93" s="34"/>
      <c r="CD93" s="34"/>
      <c r="CE93" s="34"/>
      <c r="CF93" s="34"/>
      <c r="CG93" s="34"/>
      <c r="CH93" s="34"/>
      <c r="CI93" s="34"/>
      <c r="CJ93" s="34"/>
      <c r="CK93" s="34"/>
      <c r="CL93" s="34"/>
      <c r="CM93" s="34"/>
      <c r="CN93" s="34"/>
      <c r="CO93" s="34"/>
      <c r="CP93" s="34"/>
      <c r="CQ93" s="34"/>
      <c r="CR93" s="34"/>
      <c r="CS93" s="34"/>
      <c r="CT93" s="34"/>
      <c r="CU93" s="34"/>
      <c r="CV93" s="34"/>
      <c r="CW93" s="34"/>
      <c r="CX93" s="34"/>
      <c r="CY93" s="34"/>
      <c r="CZ93" s="34"/>
      <c r="DA93" s="34"/>
      <c r="DB93" s="34"/>
      <c r="DC93" s="34"/>
      <c r="DD93" s="34"/>
      <c r="DE93" s="34"/>
      <c r="DF93" s="34"/>
      <c r="DG93" s="34"/>
      <c r="DH93" s="34"/>
      <c r="DI93" s="34"/>
      <c r="DJ93" s="34"/>
      <c r="DK93" s="34"/>
      <c r="DL93" s="34"/>
      <c r="DM93" s="34"/>
      <c r="DN93" s="34"/>
      <c r="DO93" s="34"/>
      <c r="DP93" s="34"/>
      <c r="DQ93" s="34"/>
      <c r="DR93" s="34"/>
      <c r="DS93" s="34"/>
      <c r="DT93" s="34"/>
      <c r="DU93" s="34"/>
      <c r="DV93" s="34"/>
      <c r="DW93" s="34"/>
      <c r="DX93" s="34"/>
      <c r="DY93" s="34"/>
      <c r="DZ93" s="34"/>
      <c r="EA93" s="34"/>
      <c r="EB93" s="34"/>
      <c r="EC93" s="34"/>
      <c r="ED93" s="34"/>
      <c r="EE93" s="34"/>
      <c r="EF93" s="34"/>
      <c r="EG93" s="34"/>
      <c r="EH93" s="34"/>
      <c r="EI93" s="34"/>
      <c r="EJ93" s="34"/>
      <c r="EK93" s="34"/>
      <c r="EL93" s="34"/>
      <c r="EM93" s="34"/>
      <c r="EN93" s="34"/>
      <c r="EO93" s="34"/>
      <c r="EP93" s="34"/>
      <c r="EQ93" s="34"/>
      <c r="ER93" s="34"/>
      <c r="ES93" s="34"/>
      <c r="ET93" s="34"/>
      <c r="EU93" s="34"/>
      <c r="EV93" s="34"/>
      <c r="EW93" s="34"/>
      <c r="EX93" s="34"/>
      <c r="EY93" s="34"/>
      <c r="EZ93" s="34"/>
      <c r="FA93" s="34"/>
      <c r="FB93" s="34"/>
      <c r="FC93" s="34"/>
      <c r="FD93" s="34"/>
      <c r="FE93" s="34"/>
      <c r="FF93" s="34"/>
      <c r="FG93" s="34"/>
      <c r="FH93" s="34"/>
      <c r="FI93" s="34"/>
      <c r="FJ93" s="34"/>
      <c r="FK93" s="34"/>
      <c r="FL93" s="34"/>
      <c r="FM93" s="34"/>
      <c r="FN93" s="34"/>
      <c r="FO93" s="34"/>
      <c r="FP93" s="34"/>
      <c r="FQ93" s="34"/>
      <c r="FR93" s="34"/>
      <c r="FS93" s="34"/>
      <c r="FT93" s="34"/>
      <c r="FU93" s="34"/>
      <c r="FV93" s="34"/>
      <c r="FW93" s="34"/>
      <c r="FX93" s="34"/>
      <c r="FY93" s="34"/>
      <c r="FZ93" s="34"/>
      <c r="GA93" s="34"/>
      <c r="GB93" s="34"/>
      <c r="GC93" s="34"/>
      <c r="GD93" s="34"/>
      <c r="GE93" s="34"/>
      <c r="GF93" s="34"/>
      <c r="GG93" s="34"/>
      <c r="GH93" s="34"/>
      <c r="GI93" s="34"/>
      <c r="GJ93" s="34"/>
      <c r="GK93" s="34"/>
      <c r="GL93" s="34"/>
      <c r="GM93" s="34"/>
      <c r="GN93" s="34"/>
      <c r="GO93" s="34"/>
      <c r="GP93" s="34"/>
      <c r="GQ93" s="34"/>
      <c r="GR93" s="34"/>
      <c r="GS93" s="34"/>
      <c r="GT93" s="34"/>
      <c r="GU93" s="34"/>
      <c r="GV93" s="34"/>
      <c r="GW93" s="34"/>
      <c r="GX93" s="34"/>
      <c r="GY93" s="34"/>
      <c r="GZ93" s="34"/>
      <c r="HA93" s="34"/>
      <c r="HB93" s="34"/>
      <c r="HC93" s="34"/>
      <c r="HD93" s="34"/>
      <c r="HE93" s="34"/>
      <c r="HF93" s="34"/>
      <c r="HG93" s="34"/>
      <c r="HH93" s="34"/>
      <c r="HI93" s="34"/>
      <c r="HJ93" s="34"/>
      <c r="HK93" s="34"/>
      <c r="HL93" s="34"/>
      <c r="HM93" s="34"/>
      <c r="HN93" s="34"/>
      <c r="HO93" s="34"/>
      <c r="HP93" s="34"/>
      <c r="HQ93" s="34"/>
      <c r="HR93" s="34"/>
      <c r="HS93" s="34"/>
      <c r="HT93" s="34"/>
      <c r="HU93" s="34"/>
      <c r="HV93" s="34"/>
      <c r="HW93" s="34"/>
      <c r="HX93" s="34"/>
      <c r="HY93" s="34"/>
      <c r="HZ93" s="34"/>
      <c r="IA93" s="34"/>
      <c r="IB93" s="34"/>
      <c r="IC93" s="34"/>
      <c r="ID93" s="34"/>
      <c r="IE93" s="34"/>
      <c r="IF93" s="34"/>
      <c r="IG93" s="34"/>
      <c r="IH93" s="34"/>
      <c r="II93" s="34"/>
      <c r="IJ93" s="34"/>
      <c r="IK93" s="34"/>
      <c r="IL93" s="34"/>
      <c r="IM93" s="34"/>
      <c r="IN93" s="34"/>
      <c r="IO93" s="34"/>
      <c r="IP93" s="34"/>
      <c r="IQ93" s="34"/>
      <c r="IR93" s="34"/>
      <c r="IS93" s="34"/>
      <c r="IT93" s="34"/>
      <c r="IU93" s="34"/>
      <c r="IV93" s="34"/>
      <c r="IW93" s="34"/>
      <c r="IX93" s="34"/>
      <c r="IY93" s="34"/>
      <c r="IZ93" s="34"/>
      <c r="JA93" s="34"/>
      <c r="JB93" s="34"/>
      <c r="JC93" s="34"/>
      <c r="JD93" s="34"/>
      <c r="JE93" s="34"/>
      <c r="JF93" s="34"/>
      <c r="JG93" s="34"/>
      <c r="JH93" s="34"/>
      <c r="JI93" s="34"/>
      <c r="JJ93" s="34"/>
      <c r="JK93" s="34"/>
      <c r="JL93" s="34"/>
      <c r="JM93" s="34"/>
      <c r="JN93" s="34"/>
      <c r="JO93" s="34"/>
      <c r="JP93" s="34"/>
      <c r="JQ93" s="34"/>
      <c r="JR93" s="34"/>
      <c r="JS93" s="34"/>
      <c r="JT93" s="34"/>
      <c r="JU93" s="34"/>
      <c r="JV93" s="34"/>
      <c r="JW93" s="34"/>
      <c r="JX93" s="34"/>
      <c r="JY93" s="34"/>
      <c r="JZ93" s="34"/>
      <c r="KA93" s="34"/>
      <c r="KB93" s="34"/>
      <c r="KC93" s="34"/>
      <c r="KD93" s="34"/>
      <c r="KE93" s="34"/>
      <c r="KF93" s="34"/>
      <c r="KG93" s="34"/>
      <c r="KH93" s="34"/>
      <c r="KI93" s="34"/>
      <c r="KJ93" s="34"/>
      <c r="KK93" s="34"/>
      <c r="KL93" s="34"/>
      <c r="KM93" s="34"/>
      <c r="KN93" s="34"/>
      <c r="KO93" s="34"/>
      <c r="KP93" s="34"/>
      <c r="KQ93" s="34"/>
      <c r="KR93" s="34"/>
      <c r="KS93" s="34"/>
      <c r="KT93" s="34"/>
      <c r="KU93" s="34"/>
      <c r="KV93" s="34"/>
      <c r="KW93" s="34"/>
      <c r="KX93" s="34"/>
      <c r="KY93" s="34"/>
      <c r="KZ93" s="34"/>
      <c r="LA93" s="34"/>
      <c r="LB93" s="34"/>
      <c r="LC93" s="34"/>
      <c r="LD93" s="34"/>
      <c r="LE93" s="34"/>
      <c r="LF93" s="34"/>
      <c r="LG93" s="34"/>
      <c r="LH93" s="34"/>
      <c r="LI93" s="34"/>
      <c r="LJ93" s="34"/>
      <c r="LK93" s="34"/>
      <c r="LL93" s="34"/>
      <c r="LM93" s="34"/>
      <c r="LN93" s="34"/>
      <c r="LO93" s="34"/>
      <c r="LP93" s="34"/>
      <c r="LQ93" s="34"/>
      <c r="LR93" s="34"/>
      <c r="LS93" s="34"/>
      <c r="LT93" s="34"/>
      <c r="LU93" s="34"/>
      <c r="LV93" s="34"/>
      <c r="LW93" s="34"/>
      <c r="LX93" s="34"/>
      <c r="LY93" s="34"/>
      <c r="LZ93" s="34"/>
      <c r="MA93" s="34"/>
      <c r="MB93" s="34"/>
      <c r="MC93" s="34"/>
      <c r="MD93" s="34"/>
      <c r="ME93" s="34"/>
      <c r="MF93" s="34"/>
      <c r="MG93" s="34"/>
      <c r="MH93" s="34"/>
      <c r="MI93" s="34"/>
      <c r="MJ93" s="34"/>
      <c r="MK93" s="34"/>
      <c r="ML93" s="34"/>
      <c r="MM93" s="34"/>
      <c r="MN93" s="34"/>
      <c r="MO93" s="34"/>
      <c r="MP93" s="34"/>
      <c r="MQ93" s="34"/>
      <c r="MR93" s="34"/>
      <c r="MS93" s="34"/>
      <c r="MT93" s="34"/>
      <c r="MU93" s="34"/>
      <c r="MV93" s="34"/>
      <c r="MW93" s="34"/>
      <c r="MX93" s="34"/>
      <c r="MY93" s="34"/>
      <c r="MZ93" s="34"/>
      <c r="NA93" s="34"/>
      <c r="NB93" s="34"/>
      <c r="NC93" s="34"/>
      <c r="ND93" s="34"/>
      <c r="NE93" s="34"/>
      <c r="NF93" s="34"/>
      <c r="NG93" s="34"/>
      <c r="NH93" s="34"/>
      <c r="NI93" s="34"/>
      <c r="NJ93" s="34"/>
      <c r="NK93" s="34"/>
      <c r="NL93" s="34"/>
      <c r="NM93" s="34"/>
      <c r="NN93" s="34"/>
      <c r="NO93" s="34"/>
      <c r="NP93" s="34"/>
      <c r="NQ93" s="34"/>
      <c r="NR93" s="34"/>
      <c r="NS93" s="34"/>
      <c r="NT93" s="34"/>
      <c r="NU93" s="34"/>
      <c r="NV93" s="34"/>
      <c r="NW93" s="34"/>
      <c r="NX93" s="34"/>
      <c r="NY93" s="34"/>
      <c r="NZ93" s="34"/>
      <c r="OA93" s="34"/>
      <c r="OB93" s="34"/>
      <c r="OC93" s="34"/>
      <c r="OD93" s="34"/>
      <c r="OE93" s="34"/>
      <c r="OF93" s="34"/>
      <c r="OG93" s="34"/>
      <c r="OH93" s="34"/>
      <c r="OI93" s="34"/>
      <c r="OJ93" s="34"/>
      <c r="OK93" s="34"/>
      <c r="OL93" s="34"/>
      <c r="OM93" s="34"/>
      <c r="ON93" s="34"/>
      <c r="OO93" s="34"/>
      <c r="OP93" s="34"/>
      <c r="OQ93" s="34"/>
      <c r="OR93" s="34"/>
      <c r="OS93" s="34"/>
      <c r="OT93" s="34"/>
      <c r="OU93" s="34"/>
      <c r="OV93" s="34"/>
      <c r="OW93" s="34"/>
      <c r="OX93" s="34"/>
      <c r="OY93" s="34"/>
      <c r="OZ93" s="34"/>
      <c r="PA93" s="34"/>
      <c r="PB93" s="34"/>
      <c r="PC93" s="34"/>
      <c r="PD93" s="34"/>
      <c r="PE93" s="34"/>
      <c r="PF93" s="34"/>
      <c r="PG93" s="34"/>
      <c r="PH93" s="34"/>
      <c r="PI93" s="34"/>
      <c r="PJ93" s="34"/>
      <c r="PK93" s="34"/>
      <c r="PL93" s="34"/>
      <c r="PM93" s="34"/>
      <c r="PN93" s="34"/>
      <c r="PO93" s="34"/>
      <c r="PP93" s="34"/>
      <c r="PQ93" s="34"/>
      <c r="PR93" s="34"/>
      <c r="PS93" s="34"/>
      <c r="PT93" s="34"/>
      <c r="PU93" s="34"/>
      <c r="PV93" s="34"/>
      <c r="PW93" s="34"/>
      <c r="PX93" s="34"/>
      <c r="PY93" s="34"/>
      <c r="PZ93" s="34"/>
      <c r="QA93" s="34"/>
      <c r="QB93" s="34"/>
      <c r="QC93" s="34"/>
      <c r="QD93" s="34"/>
      <c r="QE93" s="34"/>
      <c r="QF93" s="34"/>
      <c r="QG93" s="34"/>
      <c r="QH93" s="34"/>
      <c r="QI93" s="34"/>
      <c r="QJ93" s="34"/>
      <c r="QK93" s="34"/>
      <c r="QL93" s="34"/>
      <c r="QM93" s="34"/>
      <c r="QN93" s="34"/>
      <c r="QO93" s="34"/>
      <c r="QP93" s="34"/>
      <c r="QQ93" s="34"/>
      <c r="QR93" s="34"/>
      <c r="QS93" s="34"/>
      <c r="QT93" s="34"/>
      <c r="QU93" s="34"/>
      <c r="QV93" s="34"/>
      <c r="QW93" s="34"/>
      <c r="QX93" s="34"/>
      <c r="QY93" s="34"/>
      <c r="QZ93" s="34"/>
      <c r="RA93" s="34"/>
      <c r="RB93" s="34"/>
      <c r="RC93" s="34"/>
      <c r="RD93" s="34"/>
      <c r="RE93" s="34"/>
      <c r="RF93" s="34"/>
      <c r="RG93" s="34"/>
      <c r="RH93" s="34"/>
      <c r="RI93" s="34"/>
      <c r="RJ93" s="34"/>
      <c r="RK93" s="34"/>
      <c r="RL93" s="34"/>
      <c r="RM93" s="34"/>
      <c r="RN93" s="34"/>
      <c r="RO93" s="34"/>
      <c r="RP93" s="34"/>
      <c r="RQ93" s="34"/>
      <c r="RR93" s="34"/>
      <c r="RS93" s="34"/>
      <c r="RT93" s="34"/>
      <c r="RU93" s="34"/>
      <c r="RV93" s="34"/>
      <c r="RW93" s="34"/>
      <c r="RX93" s="34"/>
      <c r="RY93" s="34"/>
      <c r="RZ93" s="34"/>
      <c r="SA93" s="34"/>
      <c r="SB93" s="34"/>
      <c r="SC93" s="34"/>
      <c r="SD93" s="34"/>
      <c r="SE93" s="34"/>
      <c r="SF93" s="34"/>
      <c r="SG93" s="34"/>
      <c r="SH93" s="34"/>
      <c r="SI93" s="34"/>
      <c r="SJ93" s="34"/>
      <c r="SK93" s="34"/>
      <c r="SL93" s="34"/>
      <c r="SM93" s="34"/>
      <c r="SN93" s="34"/>
      <c r="SO93" s="34"/>
      <c r="SP93" s="34"/>
      <c r="SQ93" s="34"/>
      <c r="SR93" s="34"/>
      <c r="SS93" s="34"/>
      <c r="ST93" s="34"/>
      <c r="SU93" s="34"/>
      <c r="SV93" s="34"/>
      <c r="SW93" s="34"/>
      <c r="SX93" s="34"/>
      <c r="SY93" s="34"/>
      <c r="SZ93" s="34"/>
      <c r="TA93" s="34"/>
      <c r="TB93" s="34"/>
      <c r="TC93" s="34"/>
      <c r="TD93" s="34"/>
      <c r="TE93" s="34"/>
      <c r="TF93" s="34"/>
      <c r="TG93" s="34"/>
      <c r="TH93" s="34"/>
      <c r="TI93" s="34"/>
      <c r="TJ93" s="34"/>
      <c r="TK93" s="34"/>
      <c r="TL93" s="34"/>
      <c r="TM93" s="34"/>
      <c r="TN93" s="34"/>
      <c r="TO93" s="34"/>
      <c r="TP93" s="34"/>
      <c r="TQ93" s="34"/>
      <c r="TR93" s="34"/>
      <c r="TS93" s="34"/>
      <c r="TT93" s="34"/>
      <c r="TU93" s="34"/>
      <c r="TV93" s="34"/>
      <c r="TW93" s="34"/>
      <c r="TX93" s="34"/>
      <c r="TY93" s="34"/>
      <c r="TZ93" s="34"/>
      <c r="UA93" s="34"/>
      <c r="UB93" s="34"/>
      <c r="UC93" s="34"/>
      <c r="UD93" s="34"/>
      <c r="UE93" s="34"/>
      <c r="UF93" s="34"/>
      <c r="UG93" s="34"/>
      <c r="UH93" s="34"/>
      <c r="UI93" s="34"/>
      <c r="UJ93" s="34"/>
      <c r="UK93" s="34"/>
      <c r="UL93" s="34"/>
      <c r="UM93" s="34"/>
      <c r="UN93" s="34"/>
      <c r="UO93" s="34"/>
      <c r="UP93" s="34"/>
      <c r="UQ93" s="34"/>
      <c r="UR93" s="34"/>
      <c r="US93" s="34"/>
      <c r="UT93" s="34"/>
      <c r="UU93" s="34"/>
      <c r="UV93" s="34"/>
      <c r="UW93" s="34"/>
      <c r="UX93" s="34"/>
      <c r="UY93" s="34"/>
      <c r="UZ93" s="34"/>
      <c r="VA93" s="34"/>
      <c r="VB93" s="34"/>
      <c r="VC93" s="34"/>
      <c r="VD93" s="34"/>
      <c r="VE93" s="34"/>
      <c r="VF93" s="34"/>
      <c r="VG93" s="34"/>
      <c r="VH93" s="34"/>
      <c r="VI93" s="34"/>
      <c r="VJ93" s="34"/>
      <c r="VK93" s="34"/>
      <c r="VL93" s="34"/>
      <c r="VM93" s="34"/>
      <c r="VN93" s="34"/>
      <c r="VO93" s="34"/>
      <c r="VP93" s="34"/>
      <c r="VQ93" s="34"/>
      <c r="VR93" s="34"/>
      <c r="VS93" s="34"/>
      <c r="VT93" s="34"/>
      <c r="VU93" s="34"/>
      <c r="VV93" s="34"/>
      <c r="VW93" s="34"/>
      <c r="VX93" s="34"/>
      <c r="VY93" s="34"/>
      <c r="VZ93" s="34"/>
      <c r="WA93" s="34"/>
      <c r="WB93" s="34"/>
      <c r="WC93" s="34"/>
      <c r="WD93" s="34"/>
      <c r="WE93" s="34"/>
      <c r="WF93" s="34"/>
      <c r="WG93" s="34"/>
      <c r="WH93" s="34"/>
      <c r="WI93" s="34"/>
      <c r="WJ93" s="34"/>
      <c r="WK93" s="34"/>
      <c r="WL93" s="34"/>
      <c r="WM93" s="34"/>
      <c r="WN93" s="34"/>
      <c r="WO93" s="34"/>
      <c r="WP93" s="34"/>
      <c r="WQ93" s="34"/>
      <c r="WR93" s="34"/>
      <c r="WS93" s="34"/>
      <c r="WT93" s="34"/>
      <c r="WU93" s="34"/>
      <c r="WV93" s="34"/>
      <c r="WW93" s="34"/>
      <c r="WX93" s="34"/>
      <c r="WY93" s="34"/>
      <c r="WZ93" s="34"/>
      <c r="XA93" s="34"/>
      <c r="XB93" s="34"/>
      <c r="XC93" s="34"/>
      <c r="XD93" s="34"/>
      <c r="XE93" s="34"/>
      <c r="XF93" s="34"/>
      <c r="XG93" s="34"/>
      <c r="XH93" s="34"/>
      <c r="XI93" s="34"/>
      <c r="XJ93" s="34"/>
      <c r="XK93" s="34"/>
      <c r="XL93" s="34"/>
      <c r="XM93" s="34"/>
      <c r="XN93" s="34"/>
      <c r="XO93" s="34"/>
      <c r="XP93" s="34"/>
      <c r="XQ93" s="34"/>
      <c r="XR93" s="34"/>
      <c r="XS93" s="34"/>
      <c r="XT93" s="34"/>
      <c r="XU93" s="34"/>
      <c r="XV93" s="34"/>
      <c r="XW93" s="34"/>
      <c r="XX93" s="34"/>
      <c r="XY93" s="34"/>
      <c r="XZ93" s="34"/>
      <c r="YA93" s="34"/>
      <c r="YB93" s="34"/>
      <c r="YC93" s="34"/>
      <c r="YD93" s="34"/>
      <c r="YE93" s="34"/>
      <c r="YF93" s="34"/>
      <c r="YG93" s="34"/>
      <c r="YH93" s="34"/>
      <c r="YI93" s="34"/>
      <c r="YJ93" s="34"/>
      <c r="YK93" s="34"/>
      <c r="YL93" s="34"/>
      <c r="YM93" s="34"/>
      <c r="YN93" s="34"/>
      <c r="YO93" s="34"/>
      <c r="YP93" s="34"/>
      <c r="YQ93" s="34"/>
      <c r="YR93" s="34"/>
      <c r="YS93" s="34"/>
      <c r="YT93" s="34"/>
      <c r="YU93" s="34"/>
      <c r="YV93" s="34"/>
      <c r="YW93" s="34"/>
      <c r="YX93" s="34"/>
      <c r="YY93" s="34"/>
      <c r="YZ93" s="34"/>
      <c r="ZA93" s="34"/>
      <c r="ZB93" s="34"/>
      <c r="ZC93" s="34"/>
      <c r="ZD93" s="34"/>
      <c r="ZE93" s="34"/>
      <c r="ZF93" s="34"/>
      <c r="ZG93" s="34"/>
      <c r="ZH93" s="34"/>
      <c r="ZI93" s="34"/>
      <c r="ZJ93" s="34"/>
      <c r="ZK93" s="34"/>
      <c r="ZL93" s="34"/>
      <c r="ZM93" s="34"/>
      <c r="ZN93" s="34"/>
      <c r="ZO93" s="34"/>
      <c r="ZP93" s="34"/>
      <c r="ZQ93" s="34"/>
      <c r="ZR93" s="34"/>
      <c r="ZS93" s="34"/>
      <c r="ZT93" s="34"/>
      <c r="ZU93" s="34"/>
      <c r="ZV93" s="34"/>
      <c r="ZW93" s="34"/>
      <c r="ZX93" s="34"/>
      <c r="ZY93" s="34"/>
      <c r="ZZ93" s="34"/>
      <c r="AAA93" s="34"/>
      <c r="AAB93" s="34"/>
      <c r="AAC93" s="34"/>
      <c r="AAD93" s="34"/>
      <c r="AAE93" s="34"/>
      <c r="AAF93" s="34"/>
      <c r="AAG93" s="34"/>
      <c r="AAH93" s="34"/>
      <c r="AAI93" s="34"/>
      <c r="AAJ93" s="34"/>
      <c r="AAK93" s="34"/>
      <c r="AAL93" s="34"/>
      <c r="AAM93" s="34"/>
      <c r="AAN93" s="34"/>
      <c r="AAO93" s="34"/>
      <c r="AAP93" s="34"/>
      <c r="AAQ93" s="34"/>
      <c r="AAR93" s="34"/>
      <c r="AAS93" s="34"/>
      <c r="AAT93" s="34"/>
      <c r="AAU93" s="34"/>
      <c r="AAV93" s="34"/>
      <c r="AAW93" s="34"/>
      <c r="AAX93" s="34"/>
      <c r="AAY93" s="34"/>
      <c r="AAZ93" s="34"/>
      <c r="ABA93" s="34"/>
      <c r="ABB93" s="34"/>
      <c r="ABC93" s="34"/>
      <c r="ABD93" s="34"/>
      <c r="ABE93" s="34"/>
      <c r="ABF93" s="34"/>
      <c r="ABG93" s="34"/>
      <c r="ABH93" s="34"/>
      <c r="ABI93" s="34"/>
      <c r="ABJ93" s="34"/>
      <c r="ABK93" s="34"/>
      <c r="ABL93" s="34"/>
      <c r="ABM93" s="34"/>
      <c r="ABN93" s="34"/>
      <c r="ABO93" s="34"/>
      <c r="ABP93" s="34"/>
      <c r="ABQ93" s="34"/>
      <c r="ABR93" s="34"/>
      <c r="ABS93" s="34"/>
      <c r="ABT93" s="34"/>
      <c r="ABU93" s="34"/>
      <c r="ABV93" s="34"/>
      <c r="ABW93" s="34"/>
      <c r="ABX93" s="34"/>
      <c r="ABY93" s="34"/>
      <c r="ABZ93" s="34"/>
      <c r="ACA93" s="34"/>
      <c r="ACB93" s="34"/>
      <c r="ACC93" s="34"/>
      <c r="ACD93" s="34"/>
      <c r="ACE93" s="34"/>
      <c r="ACF93" s="34"/>
      <c r="ACG93" s="34"/>
      <c r="ACH93" s="34"/>
      <c r="ACI93" s="34"/>
      <c r="ACJ93" s="34"/>
      <c r="ACK93" s="34"/>
      <c r="ACL93" s="34"/>
      <c r="ACM93" s="34"/>
      <c r="ACN93" s="34"/>
      <c r="ACO93" s="34"/>
      <c r="ACP93" s="34"/>
      <c r="ACQ93" s="34"/>
      <c r="ACR93" s="34"/>
      <c r="ACS93" s="34"/>
      <c r="ACT93" s="34"/>
      <c r="ACU93" s="34"/>
      <c r="ACV93" s="34"/>
      <c r="ACW93" s="34"/>
      <c r="ACX93" s="34"/>
      <c r="ACY93" s="34"/>
      <c r="ACZ93" s="34"/>
      <c r="ADA93" s="34"/>
      <c r="ADB93" s="34"/>
      <c r="ADC93" s="34"/>
      <c r="ADD93" s="34"/>
      <c r="ADE93" s="34"/>
      <c r="ADF93" s="34"/>
      <c r="ADG93" s="34"/>
      <c r="ADH93" s="34"/>
      <c r="ADI93" s="34"/>
      <c r="ADJ93" s="34"/>
      <c r="ADK93" s="34"/>
      <c r="ADL93" s="34"/>
      <c r="ADM93" s="34"/>
      <c r="ADN93" s="34"/>
      <c r="ADO93" s="34"/>
      <c r="ADP93" s="34"/>
      <c r="ADQ93" s="34"/>
      <c r="ADR93" s="34"/>
      <c r="ADS93" s="34"/>
      <c r="ADT93" s="34"/>
      <c r="ADU93" s="34"/>
      <c r="ADV93" s="34"/>
      <c r="ADW93" s="34"/>
      <c r="ADX93" s="34"/>
      <c r="ADY93" s="34"/>
      <c r="ADZ93" s="34"/>
      <c r="AEA93" s="34"/>
      <c r="AEB93" s="34"/>
      <c r="AEC93" s="34"/>
      <c r="AED93" s="34"/>
      <c r="AEE93" s="34"/>
      <c r="AEF93" s="34"/>
      <c r="AEG93" s="34"/>
      <c r="AEH93" s="34"/>
      <c r="AEI93" s="34"/>
      <c r="AEJ93" s="34"/>
      <c r="AEK93" s="34"/>
      <c r="AEL93" s="34"/>
      <c r="AEM93" s="34"/>
      <c r="AEN93" s="34"/>
      <c r="AEO93" s="34"/>
      <c r="AEP93" s="34"/>
      <c r="AEQ93" s="34"/>
      <c r="AER93" s="34"/>
      <c r="AES93" s="34"/>
      <c r="AET93" s="34"/>
      <c r="AEU93" s="34"/>
      <c r="AEV93" s="34"/>
      <c r="AEW93" s="34"/>
      <c r="AEX93" s="34"/>
      <c r="AEY93" s="34"/>
      <c r="AEZ93" s="34"/>
      <c r="AFA93" s="34"/>
      <c r="AFB93" s="34"/>
      <c r="AFC93" s="34"/>
      <c r="AFD93" s="34"/>
      <c r="AFE93" s="34"/>
      <c r="AFF93" s="34"/>
      <c r="AFG93" s="34"/>
      <c r="AFH93" s="34"/>
      <c r="AFI93" s="34"/>
      <c r="AFJ93" s="34"/>
      <c r="AFK93" s="34"/>
      <c r="AFL93" s="34"/>
      <c r="AFM93" s="34"/>
      <c r="AFN93" s="34"/>
      <c r="AFO93" s="34"/>
      <c r="AFP93" s="34"/>
      <c r="AFQ93" s="34"/>
      <c r="AFR93" s="34"/>
      <c r="AFS93" s="34"/>
      <c r="AFT93" s="34"/>
      <c r="AFU93" s="34"/>
      <c r="AFV93" s="34"/>
      <c r="AFW93" s="34"/>
      <c r="AFX93" s="34"/>
      <c r="AFY93" s="34"/>
      <c r="AFZ93" s="34"/>
      <c r="AGA93" s="34"/>
      <c r="AGB93" s="34"/>
      <c r="AGC93" s="34"/>
      <c r="AGD93" s="34"/>
      <c r="AGE93" s="34"/>
      <c r="AGF93" s="34"/>
      <c r="AGG93" s="34"/>
      <c r="AGH93" s="34"/>
      <c r="AGI93" s="34"/>
      <c r="AGJ93" s="34"/>
      <c r="AGK93" s="34"/>
      <c r="AGL93" s="34"/>
      <c r="AGM93" s="34"/>
      <c r="AGN93" s="34"/>
      <c r="AGO93" s="34"/>
      <c r="AGP93" s="34"/>
      <c r="AGQ93" s="34"/>
      <c r="AGR93" s="34"/>
      <c r="AGS93" s="34"/>
      <c r="AGT93" s="34"/>
      <c r="AGU93" s="34"/>
      <c r="AGV93" s="34"/>
      <c r="AGW93" s="34"/>
      <c r="AGX93" s="34"/>
      <c r="AGY93" s="34"/>
      <c r="AGZ93" s="34"/>
      <c r="AHA93" s="34"/>
      <c r="AHB93" s="34"/>
      <c r="AHC93" s="34"/>
      <c r="AHD93" s="34"/>
      <c r="AHE93" s="34"/>
      <c r="AHF93" s="34"/>
      <c r="AHG93" s="34"/>
      <c r="AHH93" s="34"/>
      <c r="AHI93" s="34"/>
      <c r="AHJ93" s="34"/>
      <c r="AHK93" s="34"/>
      <c r="AHL93" s="34"/>
      <c r="AHM93" s="34"/>
      <c r="AHN93" s="34"/>
      <c r="AHO93" s="34"/>
      <c r="AHP93" s="34"/>
      <c r="AHQ93" s="34"/>
      <c r="AHR93" s="34"/>
      <c r="AHS93" s="34"/>
      <c r="AHT93" s="34"/>
      <c r="AHU93" s="34"/>
      <c r="AHV93" s="34"/>
      <c r="AHW93" s="34"/>
      <c r="AHX93" s="34"/>
      <c r="AHY93" s="34"/>
      <c r="AHZ93" s="34"/>
      <c r="AIA93" s="34"/>
      <c r="AIB93" s="34"/>
      <c r="AIC93" s="34"/>
      <c r="AID93" s="34"/>
      <c r="AIE93" s="34"/>
      <c r="AIF93" s="34"/>
      <c r="AIG93" s="34"/>
      <c r="AIH93" s="34"/>
      <c r="AII93" s="34"/>
      <c r="AIJ93" s="34"/>
      <c r="AIK93" s="34"/>
      <c r="AIL93" s="34"/>
      <c r="AIM93" s="34"/>
      <c r="AIN93" s="34"/>
      <c r="AIO93" s="34"/>
      <c r="AIP93" s="34"/>
      <c r="AIQ93" s="34"/>
      <c r="AIR93" s="34"/>
      <c r="AIS93" s="34"/>
      <c r="AIT93" s="34"/>
      <c r="AIU93" s="34"/>
      <c r="AIV93" s="34"/>
      <c r="AIW93" s="34"/>
      <c r="AIX93" s="34"/>
      <c r="AIY93" s="34"/>
      <c r="AIZ93" s="34"/>
      <c r="AJA93" s="34"/>
      <c r="AJB93" s="34"/>
      <c r="AJC93" s="34"/>
      <c r="AJD93" s="34"/>
      <c r="AJE93" s="34"/>
      <c r="AJF93" s="34"/>
      <c r="AJG93" s="34"/>
      <c r="AJH93" s="34"/>
      <c r="AJI93" s="34"/>
      <c r="AJJ93" s="34"/>
      <c r="AJK93" s="34"/>
      <c r="AJL93" s="34"/>
      <c r="AJM93" s="34"/>
      <c r="AJN93" s="34"/>
      <c r="AJO93" s="34"/>
      <c r="AJP93" s="34"/>
      <c r="AJQ93" s="34"/>
      <c r="AJR93" s="34"/>
      <c r="AJS93" s="34"/>
      <c r="AJT93" s="34"/>
      <c r="AJU93" s="34"/>
      <c r="AJV93" s="34"/>
      <c r="AJW93" s="34"/>
      <c r="AJX93" s="34"/>
      <c r="AJY93" s="34"/>
      <c r="AJZ93" s="34"/>
      <c r="AKA93" s="34"/>
      <c r="AKB93" s="34"/>
      <c r="AKC93" s="34"/>
      <c r="AKD93" s="34"/>
      <c r="AKE93" s="34"/>
      <c r="AKF93" s="34"/>
      <c r="AKG93" s="34"/>
      <c r="AKH93" s="34"/>
      <c r="AKI93" s="34"/>
      <c r="AKJ93" s="34"/>
      <c r="AKK93" s="34"/>
      <c r="AKL93" s="34"/>
      <c r="AKM93" s="34"/>
      <c r="AKN93" s="34"/>
      <c r="AKO93" s="34"/>
      <c r="AKP93" s="34"/>
      <c r="AKQ93" s="34"/>
      <c r="AKR93" s="34"/>
      <c r="AKS93" s="34"/>
      <c r="AKT93" s="34"/>
      <c r="AKU93" s="34"/>
      <c r="AKV93" s="34"/>
      <c r="AKW93" s="34"/>
      <c r="AKX93" s="34"/>
      <c r="AKY93" s="34"/>
      <c r="AKZ93" s="34"/>
      <c r="ALA93" s="34"/>
      <c r="ALB93" s="34"/>
      <c r="ALC93" s="34"/>
      <c r="ALD93" s="34"/>
      <c r="ALE93" s="34"/>
      <c r="ALF93" s="34"/>
      <c r="ALG93" s="34"/>
      <c r="ALH93" s="34"/>
      <c r="ALI93" s="34"/>
      <c r="ALJ93" s="34"/>
      <c r="ALK93" s="34"/>
      <c r="ALL93" s="34"/>
      <c r="ALM93" s="34"/>
      <c r="ALN93" s="34"/>
      <c r="ALO93" s="34"/>
      <c r="ALP93" s="34"/>
      <c r="ALQ93" s="34"/>
      <c r="ALR93" s="34"/>
      <c r="ALS93" s="34"/>
      <c r="ALT93" s="34"/>
      <c r="ALU93" s="34"/>
      <c r="ALV93" s="34"/>
      <c r="ALW93" s="34"/>
      <c r="ALX93" s="34"/>
      <c r="ALY93" s="34"/>
      <c r="ALZ93" s="34"/>
      <c r="AMA93" s="34"/>
      <c r="AMB93" s="34"/>
      <c r="AMC93" s="34"/>
      <c r="AMD93" s="34"/>
      <c r="AME93" s="34"/>
      <c r="AMF93" s="34"/>
      <c r="AMG93" s="34"/>
      <c r="AMH93" s="34"/>
      <c r="AMI93" s="34"/>
      <c r="AMJ93" s="34"/>
    </row>
    <row r="94" spans="1:1024" ht="93.75" customHeight="1">
      <c r="A94" s="323" t="s">
        <v>87</v>
      </c>
      <c r="B94" s="323"/>
      <c r="C94" s="26"/>
      <c r="D94" s="26"/>
      <c r="E94" s="26"/>
      <c r="F94" s="45"/>
      <c r="G94" s="45"/>
      <c r="H94" s="45"/>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4"/>
      <c r="CR94" s="34"/>
      <c r="CS94" s="34"/>
      <c r="CT94" s="34"/>
      <c r="CU94" s="34"/>
      <c r="CV94" s="34"/>
      <c r="CW94" s="34"/>
      <c r="CX94" s="34"/>
      <c r="CY94" s="34"/>
      <c r="CZ94" s="34"/>
      <c r="DA94" s="34"/>
      <c r="DB94" s="34"/>
      <c r="DC94" s="34"/>
      <c r="DD94" s="34"/>
      <c r="DE94" s="34"/>
      <c r="DF94" s="34"/>
      <c r="DG94" s="34"/>
      <c r="DH94" s="34"/>
      <c r="DI94" s="34"/>
      <c r="DJ94" s="34"/>
      <c r="DK94" s="34"/>
      <c r="DL94" s="34"/>
      <c r="DM94" s="34"/>
      <c r="DN94" s="34"/>
      <c r="DO94" s="34"/>
      <c r="DP94" s="34"/>
      <c r="DQ94" s="34"/>
      <c r="DR94" s="34"/>
      <c r="DS94" s="34"/>
      <c r="DT94" s="34"/>
      <c r="DU94" s="34"/>
      <c r="DV94" s="34"/>
      <c r="DW94" s="34"/>
      <c r="DX94" s="34"/>
      <c r="DY94" s="34"/>
      <c r="DZ94" s="34"/>
      <c r="EA94" s="34"/>
      <c r="EB94" s="34"/>
      <c r="EC94" s="34"/>
      <c r="ED94" s="34"/>
      <c r="EE94" s="34"/>
      <c r="EF94" s="34"/>
      <c r="EG94" s="34"/>
      <c r="EH94" s="34"/>
      <c r="EI94" s="34"/>
      <c r="EJ94" s="34"/>
      <c r="EK94" s="34"/>
      <c r="EL94" s="34"/>
      <c r="EM94" s="34"/>
      <c r="EN94" s="34"/>
      <c r="EO94" s="34"/>
      <c r="EP94" s="34"/>
      <c r="EQ94" s="34"/>
      <c r="ER94" s="34"/>
      <c r="ES94" s="34"/>
      <c r="ET94" s="34"/>
      <c r="EU94" s="34"/>
      <c r="EV94" s="34"/>
      <c r="EW94" s="34"/>
      <c r="EX94" s="34"/>
      <c r="EY94" s="34"/>
      <c r="EZ94" s="34"/>
      <c r="FA94" s="34"/>
      <c r="FB94" s="34"/>
      <c r="FC94" s="34"/>
      <c r="FD94" s="34"/>
      <c r="FE94" s="34"/>
      <c r="FF94" s="34"/>
      <c r="FG94" s="34"/>
      <c r="FH94" s="34"/>
      <c r="FI94" s="34"/>
      <c r="FJ94" s="34"/>
      <c r="FK94" s="34"/>
      <c r="FL94" s="34"/>
      <c r="FM94" s="34"/>
      <c r="FN94" s="34"/>
      <c r="FO94" s="34"/>
      <c r="FP94" s="34"/>
      <c r="FQ94" s="34"/>
      <c r="FR94" s="34"/>
      <c r="FS94" s="34"/>
      <c r="FT94" s="34"/>
      <c r="FU94" s="34"/>
      <c r="FV94" s="34"/>
      <c r="FW94" s="34"/>
      <c r="FX94" s="34"/>
      <c r="FY94" s="34"/>
      <c r="FZ94" s="34"/>
      <c r="GA94" s="34"/>
      <c r="GB94" s="34"/>
      <c r="GC94" s="34"/>
      <c r="GD94" s="34"/>
      <c r="GE94" s="34"/>
      <c r="GF94" s="34"/>
      <c r="GG94" s="34"/>
      <c r="GH94" s="34"/>
      <c r="GI94" s="34"/>
      <c r="GJ94" s="34"/>
      <c r="GK94" s="34"/>
      <c r="GL94" s="34"/>
      <c r="GM94" s="34"/>
      <c r="GN94" s="34"/>
      <c r="GO94" s="34"/>
      <c r="GP94" s="34"/>
      <c r="GQ94" s="34"/>
      <c r="GR94" s="34"/>
      <c r="GS94" s="34"/>
      <c r="GT94" s="34"/>
      <c r="GU94" s="34"/>
      <c r="GV94" s="34"/>
      <c r="GW94" s="34"/>
      <c r="GX94" s="34"/>
      <c r="GY94" s="34"/>
      <c r="GZ94" s="34"/>
      <c r="HA94" s="34"/>
      <c r="HB94" s="34"/>
      <c r="HC94" s="34"/>
      <c r="HD94" s="34"/>
      <c r="HE94" s="34"/>
      <c r="HF94" s="34"/>
      <c r="HG94" s="34"/>
      <c r="HH94" s="34"/>
      <c r="HI94" s="34"/>
      <c r="HJ94" s="34"/>
      <c r="HK94" s="34"/>
      <c r="HL94" s="34"/>
      <c r="HM94" s="34"/>
      <c r="HN94" s="34"/>
      <c r="HO94" s="34"/>
      <c r="HP94" s="34"/>
      <c r="HQ94" s="34"/>
      <c r="HR94" s="34"/>
      <c r="HS94" s="34"/>
      <c r="HT94" s="34"/>
      <c r="HU94" s="34"/>
      <c r="HV94" s="34"/>
      <c r="HW94" s="34"/>
      <c r="HX94" s="34"/>
      <c r="HY94" s="34"/>
      <c r="HZ94" s="34"/>
      <c r="IA94" s="34"/>
      <c r="IB94" s="34"/>
      <c r="IC94" s="34"/>
      <c r="ID94" s="34"/>
      <c r="IE94" s="34"/>
      <c r="IF94" s="34"/>
      <c r="IG94" s="34"/>
      <c r="IH94" s="34"/>
      <c r="II94" s="34"/>
      <c r="IJ94" s="34"/>
      <c r="IK94" s="34"/>
      <c r="IL94" s="34"/>
      <c r="IM94" s="34"/>
      <c r="IN94" s="34"/>
      <c r="IO94" s="34"/>
      <c r="IP94" s="34"/>
      <c r="IQ94" s="34"/>
      <c r="IR94" s="34"/>
      <c r="IS94" s="34"/>
      <c r="IT94" s="34"/>
      <c r="IU94" s="34"/>
      <c r="IV94" s="34"/>
      <c r="IW94" s="34"/>
      <c r="IX94" s="34"/>
      <c r="IY94" s="34"/>
      <c r="IZ94" s="34"/>
      <c r="JA94" s="34"/>
      <c r="JB94" s="34"/>
      <c r="JC94" s="34"/>
      <c r="JD94" s="34"/>
      <c r="JE94" s="34"/>
      <c r="JF94" s="34"/>
      <c r="JG94" s="34"/>
      <c r="JH94" s="34"/>
      <c r="JI94" s="34"/>
      <c r="JJ94" s="34"/>
      <c r="JK94" s="34"/>
      <c r="JL94" s="34"/>
      <c r="JM94" s="34"/>
      <c r="JN94" s="34"/>
      <c r="JO94" s="34"/>
      <c r="JP94" s="34"/>
      <c r="JQ94" s="34"/>
      <c r="JR94" s="34"/>
      <c r="JS94" s="34"/>
      <c r="JT94" s="34"/>
      <c r="JU94" s="34"/>
      <c r="JV94" s="34"/>
      <c r="JW94" s="34"/>
      <c r="JX94" s="34"/>
      <c r="JY94" s="34"/>
      <c r="JZ94" s="34"/>
      <c r="KA94" s="34"/>
      <c r="KB94" s="34"/>
      <c r="KC94" s="34"/>
      <c r="KD94" s="34"/>
      <c r="KE94" s="34"/>
      <c r="KF94" s="34"/>
      <c r="KG94" s="34"/>
      <c r="KH94" s="34"/>
      <c r="KI94" s="34"/>
      <c r="KJ94" s="34"/>
      <c r="KK94" s="34"/>
      <c r="KL94" s="34"/>
      <c r="KM94" s="34"/>
      <c r="KN94" s="34"/>
      <c r="KO94" s="34"/>
      <c r="KP94" s="34"/>
      <c r="KQ94" s="34"/>
      <c r="KR94" s="34"/>
      <c r="KS94" s="34"/>
      <c r="KT94" s="34"/>
      <c r="KU94" s="34"/>
      <c r="KV94" s="34"/>
      <c r="KW94" s="34"/>
      <c r="KX94" s="34"/>
      <c r="KY94" s="34"/>
      <c r="KZ94" s="34"/>
      <c r="LA94" s="34"/>
      <c r="LB94" s="34"/>
      <c r="LC94" s="34"/>
      <c r="LD94" s="34"/>
      <c r="LE94" s="34"/>
      <c r="LF94" s="34"/>
      <c r="LG94" s="34"/>
      <c r="LH94" s="34"/>
      <c r="LI94" s="34"/>
      <c r="LJ94" s="34"/>
      <c r="LK94" s="34"/>
      <c r="LL94" s="34"/>
      <c r="LM94" s="34"/>
      <c r="LN94" s="34"/>
      <c r="LO94" s="34"/>
      <c r="LP94" s="34"/>
      <c r="LQ94" s="34"/>
      <c r="LR94" s="34"/>
      <c r="LS94" s="34"/>
      <c r="LT94" s="34"/>
      <c r="LU94" s="34"/>
      <c r="LV94" s="34"/>
      <c r="LW94" s="34"/>
      <c r="LX94" s="34"/>
      <c r="LY94" s="34"/>
      <c r="LZ94" s="34"/>
      <c r="MA94" s="34"/>
      <c r="MB94" s="34"/>
      <c r="MC94" s="34"/>
      <c r="MD94" s="34"/>
      <c r="ME94" s="34"/>
      <c r="MF94" s="34"/>
      <c r="MG94" s="34"/>
      <c r="MH94" s="34"/>
      <c r="MI94" s="34"/>
      <c r="MJ94" s="34"/>
      <c r="MK94" s="34"/>
      <c r="ML94" s="34"/>
      <c r="MM94" s="34"/>
      <c r="MN94" s="34"/>
      <c r="MO94" s="34"/>
      <c r="MP94" s="34"/>
      <c r="MQ94" s="34"/>
      <c r="MR94" s="34"/>
      <c r="MS94" s="34"/>
      <c r="MT94" s="34"/>
      <c r="MU94" s="34"/>
      <c r="MV94" s="34"/>
      <c r="MW94" s="34"/>
      <c r="MX94" s="34"/>
      <c r="MY94" s="34"/>
      <c r="MZ94" s="34"/>
      <c r="NA94" s="34"/>
      <c r="NB94" s="34"/>
      <c r="NC94" s="34"/>
      <c r="ND94" s="34"/>
      <c r="NE94" s="34"/>
      <c r="NF94" s="34"/>
      <c r="NG94" s="34"/>
      <c r="NH94" s="34"/>
      <c r="NI94" s="34"/>
      <c r="NJ94" s="34"/>
      <c r="NK94" s="34"/>
      <c r="NL94" s="34"/>
      <c r="NM94" s="34"/>
      <c r="NN94" s="34"/>
      <c r="NO94" s="34"/>
      <c r="NP94" s="34"/>
      <c r="NQ94" s="34"/>
      <c r="NR94" s="34"/>
      <c r="NS94" s="34"/>
      <c r="NT94" s="34"/>
      <c r="NU94" s="34"/>
      <c r="NV94" s="34"/>
      <c r="NW94" s="34"/>
      <c r="NX94" s="34"/>
      <c r="NY94" s="34"/>
      <c r="NZ94" s="34"/>
      <c r="OA94" s="34"/>
      <c r="OB94" s="34"/>
      <c r="OC94" s="34"/>
      <c r="OD94" s="34"/>
      <c r="OE94" s="34"/>
      <c r="OF94" s="34"/>
      <c r="OG94" s="34"/>
      <c r="OH94" s="34"/>
      <c r="OI94" s="34"/>
      <c r="OJ94" s="34"/>
      <c r="OK94" s="34"/>
      <c r="OL94" s="34"/>
      <c r="OM94" s="34"/>
      <c r="ON94" s="34"/>
      <c r="OO94" s="34"/>
      <c r="OP94" s="34"/>
      <c r="OQ94" s="34"/>
      <c r="OR94" s="34"/>
      <c r="OS94" s="34"/>
      <c r="OT94" s="34"/>
      <c r="OU94" s="34"/>
      <c r="OV94" s="34"/>
      <c r="OW94" s="34"/>
      <c r="OX94" s="34"/>
      <c r="OY94" s="34"/>
      <c r="OZ94" s="34"/>
      <c r="PA94" s="34"/>
      <c r="PB94" s="34"/>
      <c r="PC94" s="34"/>
      <c r="PD94" s="34"/>
      <c r="PE94" s="34"/>
      <c r="PF94" s="34"/>
      <c r="PG94" s="34"/>
      <c r="PH94" s="34"/>
      <c r="PI94" s="34"/>
      <c r="PJ94" s="34"/>
      <c r="PK94" s="34"/>
      <c r="PL94" s="34"/>
      <c r="PM94" s="34"/>
      <c r="PN94" s="34"/>
      <c r="PO94" s="34"/>
      <c r="PP94" s="34"/>
      <c r="PQ94" s="34"/>
      <c r="PR94" s="34"/>
      <c r="PS94" s="34"/>
      <c r="PT94" s="34"/>
      <c r="PU94" s="34"/>
      <c r="PV94" s="34"/>
      <c r="PW94" s="34"/>
      <c r="PX94" s="34"/>
      <c r="PY94" s="34"/>
      <c r="PZ94" s="34"/>
      <c r="QA94" s="34"/>
      <c r="QB94" s="34"/>
      <c r="QC94" s="34"/>
      <c r="QD94" s="34"/>
      <c r="QE94" s="34"/>
      <c r="QF94" s="34"/>
      <c r="QG94" s="34"/>
      <c r="QH94" s="34"/>
      <c r="QI94" s="34"/>
      <c r="QJ94" s="34"/>
      <c r="QK94" s="34"/>
      <c r="QL94" s="34"/>
      <c r="QM94" s="34"/>
      <c r="QN94" s="34"/>
      <c r="QO94" s="34"/>
      <c r="QP94" s="34"/>
      <c r="QQ94" s="34"/>
      <c r="QR94" s="34"/>
      <c r="QS94" s="34"/>
      <c r="QT94" s="34"/>
      <c r="QU94" s="34"/>
      <c r="QV94" s="34"/>
      <c r="QW94" s="34"/>
      <c r="QX94" s="34"/>
      <c r="QY94" s="34"/>
      <c r="QZ94" s="34"/>
      <c r="RA94" s="34"/>
      <c r="RB94" s="34"/>
      <c r="RC94" s="34"/>
      <c r="RD94" s="34"/>
      <c r="RE94" s="34"/>
      <c r="RF94" s="34"/>
      <c r="RG94" s="34"/>
      <c r="RH94" s="34"/>
      <c r="RI94" s="34"/>
      <c r="RJ94" s="34"/>
      <c r="RK94" s="34"/>
      <c r="RL94" s="34"/>
      <c r="RM94" s="34"/>
      <c r="RN94" s="34"/>
      <c r="RO94" s="34"/>
      <c r="RP94" s="34"/>
      <c r="RQ94" s="34"/>
      <c r="RR94" s="34"/>
      <c r="RS94" s="34"/>
      <c r="RT94" s="34"/>
      <c r="RU94" s="34"/>
      <c r="RV94" s="34"/>
      <c r="RW94" s="34"/>
      <c r="RX94" s="34"/>
      <c r="RY94" s="34"/>
      <c r="RZ94" s="34"/>
      <c r="SA94" s="34"/>
      <c r="SB94" s="34"/>
      <c r="SC94" s="34"/>
      <c r="SD94" s="34"/>
      <c r="SE94" s="34"/>
      <c r="SF94" s="34"/>
      <c r="SG94" s="34"/>
      <c r="SH94" s="34"/>
      <c r="SI94" s="34"/>
      <c r="SJ94" s="34"/>
      <c r="SK94" s="34"/>
      <c r="SL94" s="34"/>
      <c r="SM94" s="34"/>
      <c r="SN94" s="34"/>
      <c r="SO94" s="34"/>
      <c r="SP94" s="34"/>
      <c r="SQ94" s="34"/>
      <c r="SR94" s="34"/>
      <c r="SS94" s="34"/>
      <c r="ST94" s="34"/>
      <c r="SU94" s="34"/>
      <c r="SV94" s="34"/>
      <c r="SW94" s="34"/>
      <c r="SX94" s="34"/>
      <c r="SY94" s="34"/>
      <c r="SZ94" s="34"/>
      <c r="TA94" s="34"/>
      <c r="TB94" s="34"/>
      <c r="TC94" s="34"/>
      <c r="TD94" s="34"/>
      <c r="TE94" s="34"/>
      <c r="TF94" s="34"/>
      <c r="TG94" s="34"/>
      <c r="TH94" s="34"/>
      <c r="TI94" s="34"/>
      <c r="TJ94" s="34"/>
      <c r="TK94" s="34"/>
      <c r="TL94" s="34"/>
      <c r="TM94" s="34"/>
      <c r="TN94" s="34"/>
      <c r="TO94" s="34"/>
      <c r="TP94" s="34"/>
      <c r="TQ94" s="34"/>
      <c r="TR94" s="34"/>
      <c r="TS94" s="34"/>
      <c r="TT94" s="34"/>
      <c r="TU94" s="34"/>
      <c r="TV94" s="34"/>
      <c r="TW94" s="34"/>
      <c r="TX94" s="34"/>
      <c r="TY94" s="34"/>
      <c r="TZ94" s="34"/>
      <c r="UA94" s="34"/>
      <c r="UB94" s="34"/>
      <c r="UC94" s="34"/>
      <c r="UD94" s="34"/>
      <c r="UE94" s="34"/>
      <c r="UF94" s="34"/>
      <c r="UG94" s="34"/>
      <c r="UH94" s="34"/>
      <c r="UI94" s="34"/>
      <c r="UJ94" s="34"/>
      <c r="UK94" s="34"/>
      <c r="UL94" s="34"/>
      <c r="UM94" s="34"/>
      <c r="UN94" s="34"/>
      <c r="UO94" s="34"/>
      <c r="UP94" s="34"/>
      <c r="UQ94" s="34"/>
      <c r="UR94" s="34"/>
      <c r="US94" s="34"/>
      <c r="UT94" s="34"/>
      <c r="UU94" s="34"/>
      <c r="UV94" s="34"/>
      <c r="UW94" s="34"/>
      <c r="UX94" s="34"/>
      <c r="UY94" s="34"/>
      <c r="UZ94" s="34"/>
      <c r="VA94" s="34"/>
      <c r="VB94" s="34"/>
      <c r="VC94" s="34"/>
      <c r="VD94" s="34"/>
      <c r="VE94" s="34"/>
      <c r="VF94" s="34"/>
      <c r="VG94" s="34"/>
      <c r="VH94" s="34"/>
      <c r="VI94" s="34"/>
      <c r="VJ94" s="34"/>
      <c r="VK94" s="34"/>
      <c r="VL94" s="34"/>
      <c r="VM94" s="34"/>
      <c r="VN94" s="34"/>
      <c r="VO94" s="34"/>
      <c r="VP94" s="34"/>
      <c r="VQ94" s="34"/>
      <c r="VR94" s="34"/>
      <c r="VS94" s="34"/>
      <c r="VT94" s="34"/>
      <c r="VU94" s="34"/>
      <c r="VV94" s="34"/>
      <c r="VW94" s="34"/>
      <c r="VX94" s="34"/>
      <c r="VY94" s="34"/>
      <c r="VZ94" s="34"/>
      <c r="WA94" s="34"/>
      <c r="WB94" s="34"/>
      <c r="WC94" s="34"/>
      <c r="WD94" s="34"/>
      <c r="WE94" s="34"/>
      <c r="WF94" s="34"/>
      <c r="WG94" s="34"/>
      <c r="WH94" s="34"/>
      <c r="WI94" s="34"/>
      <c r="WJ94" s="34"/>
      <c r="WK94" s="34"/>
      <c r="WL94" s="34"/>
      <c r="WM94" s="34"/>
      <c r="WN94" s="34"/>
      <c r="WO94" s="34"/>
      <c r="WP94" s="34"/>
      <c r="WQ94" s="34"/>
      <c r="WR94" s="34"/>
      <c r="WS94" s="34"/>
      <c r="WT94" s="34"/>
      <c r="WU94" s="34"/>
      <c r="WV94" s="34"/>
      <c r="WW94" s="34"/>
      <c r="WX94" s="34"/>
      <c r="WY94" s="34"/>
      <c r="WZ94" s="34"/>
      <c r="XA94" s="34"/>
      <c r="XB94" s="34"/>
      <c r="XC94" s="34"/>
      <c r="XD94" s="34"/>
      <c r="XE94" s="34"/>
      <c r="XF94" s="34"/>
      <c r="XG94" s="34"/>
      <c r="XH94" s="34"/>
      <c r="XI94" s="34"/>
      <c r="XJ94" s="34"/>
      <c r="XK94" s="34"/>
      <c r="XL94" s="34"/>
      <c r="XM94" s="34"/>
      <c r="XN94" s="34"/>
      <c r="XO94" s="34"/>
      <c r="XP94" s="34"/>
      <c r="XQ94" s="34"/>
      <c r="XR94" s="34"/>
      <c r="XS94" s="34"/>
      <c r="XT94" s="34"/>
      <c r="XU94" s="34"/>
      <c r="XV94" s="34"/>
      <c r="XW94" s="34"/>
      <c r="XX94" s="34"/>
      <c r="XY94" s="34"/>
      <c r="XZ94" s="34"/>
      <c r="YA94" s="34"/>
      <c r="YB94" s="34"/>
      <c r="YC94" s="34"/>
      <c r="YD94" s="34"/>
      <c r="YE94" s="34"/>
      <c r="YF94" s="34"/>
      <c r="YG94" s="34"/>
      <c r="YH94" s="34"/>
      <c r="YI94" s="34"/>
      <c r="YJ94" s="34"/>
      <c r="YK94" s="34"/>
      <c r="YL94" s="34"/>
      <c r="YM94" s="34"/>
      <c r="YN94" s="34"/>
      <c r="YO94" s="34"/>
      <c r="YP94" s="34"/>
      <c r="YQ94" s="34"/>
      <c r="YR94" s="34"/>
      <c r="YS94" s="34"/>
      <c r="YT94" s="34"/>
      <c r="YU94" s="34"/>
      <c r="YV94" s="34"/>
      <c r="YW94" s="34"/>
      <c r="YX94" s="34"/>
      <c r="YY94" s="34"/>
      <c r="YZ94" s="34"/>
      <c r="ZA94" s="34"/>
      <c r="ZB94" s="34"/>
      <c r="ZC94" s="34"/>
      <c r="ZD94" s="34"/>
      <c r="ZE94" s="34"/>
      <c r="ZF94" s="34"/>
      <c r="ZG94" s="34"/>
      <c r="ZH94" s="34"/>
      <c r="ZI94" s="34"/>
      <c r="ZJ94" s="34"/>
      <c r="ZK94" s="34"/>
      <c r="ZL94" s="34"/>
      <c r="ZM94" s="34"/>
      <c r="ZN94" s="34"/>
      <c r="ZO94" s="34"/>
      <c r="ZP94" s="34"/>
      <c r="ZQ94" s="34"/>
      <c r="ZR94" s="34"/>
      <c r="ZS94" s="34"/>
      <c r="ZT94" s="34"/>
      <c r="ZU94" s="34"/>
      <c r="ZV94" s="34"/>
      <c r="ZW94" s="34"/>
      <c r="ZX94" s="34"/>
      <c r="ZY94" s="34"/>
      <c r="ZZ94" s="34"/>
      <c r="AAA94" s="34"/>
      <c r="AAB94" s="34"/>
      <c r="AAC94" s="34"/>
      <c r="AAD94" s="34"/>
      <c r="AAE94" s="34"/>
      <c r="AAF94" s="34"/>
      <c r="AAG94" s="34"/>
      <c r="AAH94" s="34"/>
      <c r="AAI94" s="34"/>
      <c r="AAJ94" s="34"/>
      <c r="AAK94" s="34"/>
      <c r="AAL94" s="34"/>
      <c r="AAM94" s="34"/>
      <c r="AAN94" s="34"/>
      <c r="AAO94" s="34"/>
      <c r="AAP94" s="34"/>
      <c r="AAQ94" s="34"/>
      <c r="AAR94" s="34"/>
      <c r="AAS94" s="34"/>
      <c r="AAT94" s="34"/>
      <c r="AAU94" s="34"/>
      <c r="AAV94" s="34"/>
      <c r="AAW94" s="34"/>
      <c r="AAX94" s="34"/>
      <c r="AAY94" s="34"/>
      <c r="AAZ94" s="34"/>
      <c r="ABA94" s="34"/>
      <c r="ABB94" s="34"/>
      <c r="ABC94" s="34"/>
      <c r="ABD94" s="34"/>
      <c r="ABE94" s="34"/>
      <c r="ABF94" s="34"/>
      <c r="ABG94" s="34"/>
      <c r="ABH94" s="34"/>
      <c r="ABI94" s="34"/>
      <c r="ABJ94" s="34"/>
      <c r="ABK94" s="34"/>
      <c r="ABL94" s="34"/>
      <c r="ABM94" s="34"/>
      <c r="ABN94" s="34"/>
      <c r="ABO94" s="34"/>
      <c r="ABP94" s="34"/>
      <c r="ABQ94" s="34"/>
      <c r="ABR94" s="34"/>
      <c r="ABS94" s="34"/>
      <c r="ABT94" s="34"/>
      <c r="ABU94" s="34"/>
      <c r="ABV94" s="34"/>
      <c r="ABW94" s="34"/>
      <c r="ABX94" s="34"/>
      <c r="ABY94" s="34"/>
      <c r="ABZ94" s="34"/>
      <c r="ACA94" s="34"/>
      <c r="ACB94" s="34"/>
      <c r="ACC94" s="34"/>
      <c r="ACD94" s="34"/>
      <c r="ACE94" s="34"/>
      <c r="ACF94" s="34"/>
      <c r="ACG94" s="34"/>
      <c r="ACH94" s="34"/>
      <c r="ACI94" s="34"/>
      <c r="ACJ94" s="34"/>
      <c r="ACK94" s="34"/>
      <c r="ACL94" s="34"/>
      <c r="ACM94" s="34"/>
      <c r="ACN94" s="34"/>
      <c r="ACO94" s="34"/>
      <c r="ACP94" s="34"/>
      <c r="ACQ94" s="34"/>
      <c r="ACR94" s="34"/>
      <c r="ACS94" s="34"/>
      <c r="ACT94" s="34"/>
      <c r="ACU94" s="34"/>
      <c r="ACV94" s="34"/>
      <c r="ACW94" s="34"/>
      <c r="ACX94" s="34"/>
      <c r="ACY94" s="34"/>
      <c r="ACZ94" s="34"/>
      <c r="ADA94" s="34"/>
      <c r="ADB94" s="34"/>
      <c r="ADC94" s="34"/>
      <c r="ADD94" s="34"/>
      <c r="ADE94" s="34"/>
      <c r="ADF94" s="34"/>
      <c r="ADG94" s="34"/>
      <c r="ADH94" s="34"/>
      <c r="ADI94" s="34"/>
      <c r="ADJ94" s="34"/>
      <c r="ADK94" s="34"/>
      <c r="ADL94" s="34"/>
      <c r="ADM94" s="34"/>
      <c r="ADN94" s="34"/>
      <c r="ADO94" s="34"/>
      <c r="ADP94" s="34"/>
      <c r="ADQ94" s="34"/>
      <c r="ADR94" s="34"/>
      <c r="ADS94" s="34"/>
      <c r="ADT94" s="34"/>
      <c r="ADU94" s="34"/>
      <c r="ADV94" s="34"/>
      <c r="ADW94" s="34"/>
      <c r="ADX94" s="34"/>
      <c r="ADY94" s="34"/>
      <c r="ADZ94" s="34"/>
      <c r="AEA94" s="34"/>
      <c r="AEB94" s="34"/>
      <c r="AEC94" s="34"/>
      <c r="AED94" s="34"/>
      <c r="AEE94" s="34"/>
      <c r="AEF94" s="34"/>
      <c r="AEG94" s="34"/>
      <c r="AEH94" s="34"/>
      <c r="AEI94" s="34"/>
      <c r="AEJ94" s="34"/>
      <c r="AEK94" s="34"/>
      <c r="AEL94" s="34"/>
      <c r="AEM94" s="34"/>
      <c r="AEN94" s="34"/>
      <c r="AEO94" s="34"/>
      <c r="AEP94" s="34"/>
      <c r="AEQ94" s="34"/>
      <c r="AER94" s="34"/>
      <c r="AES94" s="34"/>
      <c r="AET94" s="34"/>
      <c r="AEU94" s="34"/>
      <c r="AEV94" s="34"/>
      <c r="AEW94" s="34"/>
      <c r="AEX94" s="34"/>
      <c r="AEY94" s="34"/>
      <c r="AEZ94" s="34"/>
      <c r="AFA94" s="34"/>
      <c r="AFB94" s="34"/>
      <c r="AFC94" s="34"/>
      <c r="AFD94" s="34"/>
      <c r="AFE94" s="34"/>
      <c r="AFF94" s="34"/>
      <c r="AFG94" s="34"/>
      <c r="AFH94" s="34"/>
      <c r="AFI94" s="34"/>
      <c r="AFJ94" s="34"/>
      <c r="AFK94" s="34"/>
      <c r="AFL94" s="34"/>
      <c r="AFM94" s="34"/>
      <c r="AFN94" s="34"/>
      <c r="AFO94" s="34"/>
      <c r="AFP94" s="34"/>
      <c r="AFQ94" s="34"/>
      <c r="AFR94" s="34"/>
      <c r="AFS94" s="34"/>
      <c r="AFT94" s="34"/>
      <c r="AFU94" s="34"/>
      <c r="AFV94" s="34"/>
      <c r="AFW94" s="34"/>
      <c r="AFX94" s="34"/>
      <c r="AFY94" s="34"/>
      <c r="AFZ94" s="34"/>
      <c r="AGA94" s="34"/>
      <c r="AGB94" s="34"/>
      <c r="AGC94" s="34"/>
      <c r="AGD94" s="34"/>
      <c r="AGE94" s="34"/>
      <c r="AGF94" s="34"/>
      <c r="AGG94" s="34"/>
      <c r="AGH94" s="34"/>
      <c r="AGI94" s="34"/>
      <c r="AGJ94" s="34"/>
      <c r="AGK94" s="34"/>
      <c r="AGL94" s="34"/>
      <c r="AGM94" s="34"/>
      <c r="AGN94" s="34"/>
      <c r="AGO94" s="34"/>
      <c r="AGP94" s="34"/>
      <c r="AGQ94" s="34"/>
      <c r="AGR94" s="34"/>
      <c r="AGS94" s="34"/>
      <c r="AGT94" s="34"/>
      <c r="AGU94" s="34"/>
      <c r="AGV94" s="34"/>
      <c r="AGW94" s="34"/>
      <c r="AGX94" s="34"/>
      <c r="AGY94" s="34"/>
      <c r="AGZ94" s="34"/>
      <c r="AHA94" s="34"/>
      <c r="AHB94" s="34"/>
      <c r="AHC94" s="34"/>
      <c r="AHD94" s="34"/>
      <c r="AHE94" s="34"/>
      <c r="AHF94" s="34"/>
      <c r="AHG94" s="34"/>
      <c r="AHH94" s="34"/>
      <c r="AHI94" s="34"/>
      <c r="AHJ94" s="34"/>
      <c r="AHK94" s="34"/>
      <c r="AHL94" s="34"/>
      <c r="AHM94" s="34"/>
      <c r="AHN94" s="34"/>
      <c r="AHO94" s="34"/>
      <c r="AHP94" s="34"/>
      <c r="AHQ94" s="34"/>
      <c r="AHR94" s="34"/>
      <c r="AHS94" s="34"/>
      <c r="AHT94" s="34"/>
      <c r="AHU94" s="34"/>
      <c r="AHV94" s="34"/>
      <c r="AHW94" s="34"/>
      <c r="AHX94" s="34"/>
      <c r="AHY94" s="34"/>
      <c r="AHZ94" s="34"/>
      <c r="AIA94" s="34"/>
      <c r="AIB94" s="34"/>
      <c r="AIC94" s="34"/>
      <c r="AID94" s="34"/>
      <c r="AIE94" s="34"/>
      <c r="AIF94" s="34"/>
      <c r="AIG94" s="34"/>
      <c r="AIH94" s="34"/>
      <c r="AII94" s="34"/>
      <c r="AIJ94" s="34"/>
      <c r="AIK94" s="34"/>
      <c r="AIL94" s="34"/>
      <c r="AIM94" s="34"/>
      <c r="AIN94" s="34"/>
      <c r="AIO94" s="34"/>
      <c r="AIP94" s="34"/>
      <c r="AIQ94" s="34"/>
      <c r="AIR94" s="34"/>
      <c r="AIS94" s="34"/>
      <c r="AIT94" s="34"/>
      <c r="AIU94" s="34"/>
      <c r="AIV94" s="34"/>
      <c r="AIW94" s="34"/>
      <c r="AIX94" s="34"/>
      <c r="AIY94" s="34"/>
      <c r="AIZ94" s="34"/>
      <c r="AJA94" s="34"/>
      <c r="AJB94" s="34"/>
      <c r="AJC94" s="34"/>
      <c r="AJD94" s="34"/>
      <c r="AJE94" s="34"/>
      <c r="AJF94" s="34"/>
      <c r="AJG94" s="34"/>
      <c r="AJH94" s="34"/>
      <c r="AJI94" s="34"/>
      <c r="AJJ94" s="34"/>
      <c r="AJK94" s="34"/>
      <c r="AJL94" s="34"/>
      <c r="AJM94" s="34"/>
      <c r="AJN94" s="34"/>
      <c r="AJO94" s="34"/>
      <c r="AJP94" s="34"/>
      <c r="AJQ94" s="34"/>
      <c r="AJR94" s="34"/>
      <c r="AJS94" s="34"/>
      <c r="AJT94" s="34"/>
      <c r="AJU94" s="34"/>
      <c r="AJV94" s="34"/>
      <c r="AJW94" s="34"/>
      <c r="AJX94" s="34"/>
      <c r="AJY94" s="34"/>
      <c r="AJZ94" s="34"/>
      <c r="AKA94" s="34"/>
      <c r="AKB94" s="34"/>
      <c r="AKC94" s="34"/>
      <c r="AKD94" s="34"/>
      <c r="AKE94" s="34"/>
      <c r="AKF94" s="34"/>
      <c r="AKG94" s="34"/>
      <c r="AKH94" s="34"/>
      <c r="AKI94" s="34"/>
      <c r="AKJ94" s="34"/>
      <c r="AKK94" s="34"/>
      <c r="AKL94" s="34"/>
      <c r="AKM94" s="34"/>
      <c r="AKN94" s="34"/>
      <c r="AKO94" s="34"/>
      <c r="AKP94" s="34"/>
      <c r="AKQ94" s="34"/>
      <c r="AKR94" s="34"/>
      <c r="AKS94" s="34"/>
      <c r="AKT94" s="34"/>
      <c r="AKU94" s="34"/>
      <c r="AKV94" s="34"/>
      <c r="AKW94" s="34"/>
      <c r="AKX94" s="34"/>
      <c r="AKY94" s="34"/>
      <c r="AKZ94" s="34"/>
      <c r="ALA94" s="34"/>
      <c r="ALB94" s="34"/>
      <c r="ALC94" s="34"/>
      <c r="ALD94" s="34"/>
      <c r="ALE94" s="34"/>
      <c r="ALF94" s="34"/>
      <c r="ALG94" s="34"/>
      <c r="ALH94" s="34"/>
      <c r="ALI94" s="34"/>
      <c r="ALJ94" s="34"/>
      <c r="ALK94" s="34"/>
      <c r="ALL94" s="34"/>
      <c r="ALM94" s="34"/>
      <c r="ALN94" s="34"/>
      <c r="ALO94" s="34"/>
      <c r="ALP94" s="34"/>
      <c r="ALQ94" s="34"/>
      <c r="ALR94" s="34"/>
      <c r="ALS94" s="34"/>
      <c r="ALT94" s="34"/>
      <c r="ALU94" s="34"/>
      <c r="ALV94" s="34"/>
      <c r="ALW94" s="34"/>
      <c r="ALX94" s="34"/>
      <c r="ALY94" s="34"/>
      <c r="ALZ94" s="34"/>
      <c r="AMA94" s="34"/>
      <c r="AMB94" s="34"/>
      <c r="AMC94" s="34"/>
      <c r="AMD94" s="34"/>
      <c r="AME94" s="34"/>
      <c r="AMF94" s="34"/>
      <c r="AMG94" s="34"/>
      <c r="AMH94" s="34"/>
      <c r="AMI94" s="34"/>
      <c r="AMJ94" s="34"/>
    </row>
    <row r="95" spans="1:1024">
      <c r="A95" s="41"/>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c r="CA95" s="34"/>
      <c r="CB95" s="34"/>
      <c r="CC95" s="34"/>
      <c r="CD95" s="34"/>
      <c r="CE95" s="34"/>
      <c r="CF95" s="34"/>
      <c r="CG95" s="34"/>
      <c r="CH95" s="34"/>
      <c r="CI95" s="34"/>
      <c r="CJ95" s="34"/>
      <c r="CK95" s="34"/>
      <c r="CL95" s="34"/>
      <c r="CM95" s="34"/>
      <c r="CN95" s="34"/>
      <c r="CO95" s="34"/>
      <c r="CP95" s="34"/>
      <c r="CQ95" s="34"/>
      <c r="CR95" s="34"/>
      <c r="CS95" s="34"/>
      <c r="CT95" s="34"/>
      <c r="CU95" s="34"/>
      <c r="CV95" s="34"/>
      <c r="CW95" s="34"/>
      <c r="CX95" s="34"/>
      <c r="CY95" s="34"/>
      <c r="CZ95" s="34"/>
      <c r="DA95" s="34"/>
      <c r="DB95" s="34"/>
      <c r="DC95" s="34"/>
      <c r="DD95" s="34"/>
      <c r="DE95" s="34"/>
      <c r="DF95" s="34"/>
      <c r="DG95" s="34"/>
      <c r="DH95" s="34"/>
      <c r="DI95" s="34"/>
      <c r="DJ95" s="34"/>
      <c r="DK95" s="34"/>
      <c r="DL95" s="34"/>
      <c r="DM95" s="34"/>
      <c r="DN95" s="34"/>
      <c r="DO95" s="34"/>
      <c r="DP95" s="34"/>
      <c r="DQ95" s="34"/>
      <c r="DR95" s="34"/>
      <c r="DS95" s="34"/>
      <c r="DT95" s="34"/>
      <c r="DU95" s="34"/>
      <c r="DV95" s="34"/>
      <c r="DW95" s="34"/>
      <c r="DX95" s="34"/>
      <c r="DY95" s="34"/>
      <c r="DZ95" s="34"/>
      <c r="EA95" s="34"/>
      <c r="EB95" s="34"/>
      <c r="EC95" s="34"/>
      <c r="ED95" s="34"/>
      <c r="EE95" s="34"/>
      <c r="EF95" s="34"/>
      <c r="EG95" s="34"/>
      <c r="EH95" s="34"/>
      <c r="EI95" s="34"/>
      <c r="EJ95" s="34"/>
      <c r="EK95" s="34"/>
      <c r="EL95" s="34"/>
      <c r="EM95" s="34"/>
      <c r="EN95" s="34"/>
      <c r="EO95" s="34"/>
      <c r="EP95" s="34"/>
      <c r="EQ95" s="34"/>
      <c r="ER95" s="34"/>
      <c r="ES95" s="34"/>
      <c r="ET95" s="34"/>
      <c r="EU95" s="34"/>
      <c r="EV95" s="34"/>
      <c r="EW95" s="34"/>
      <c r="EX95" s="34"/>
      <c r="EY95" s="34"/>
      <c r="EZ95" s="34"/>
      <c r="FA95" s="34"/>
      <c r="FB95" s="34"/>
      <c r="FC95" s="34"/>
      <c r="FD95" s="34"/>
      <c r="FE95" s="34"/>
      <c r="FF95" s="34"/>
      <c r="FG95" s="34"/>
      <c r="FH95" s="34"/>
      <c r="FI95" s="34"/>
      <c r="FJ95" s="34"/>
      <c r="FK95" s="34"/>
      <c r="FL95" s="34"/>
      <c r="FM95" s="34"/>
      <c r="FN95" s="34"/>
      <c r="FO95" s="34"/>
      <c r="FP95" s="34"/>
      <c r="FQ95" s="34"/>
      <c r="FR95" s="34"/>
      <c r="FS95" s="34"/>
      <c r="FT95" s="34"/>
      <c r="FU95" s="34"/>
      <c r="FV95" s="34"/>
      <c r="FW95" s="34"/>
      <c r="FX95" s="34"/>
      <c r="FY95" s="34"/>
      <c r="FZ95" s="34"/>
      <c r="GA95" s="34"/>
      <c r="GB95" s="34"/>
      <c r="GC95" s="34"/>
      <c r="GD95" s="34"/>
      <c r="GE95" s="34"/>
      <c r="GF95" s="34"/>
      <c r="GG95" s="34"/>
      <c r="GH95" s="34"/>
      <c r="GI95" s="34"/>
      <c r="GJ95" s="34"/>
      <c r="GK95" s="34"/>
      <c r="GL95" s="34"/>
      <c r="GM95" s="34"/>
      <c r="GN95" s="34"/>
      <c r="GO95" s="34"/>
      <c r="GP95" s="34"/>
      <c r="GQ95" s="34"/>
      <c r="GR95" s="34"/>
      <c r="GS95" s="34"/>
      <c r="GT95" s="34"/>
      <c r="GU95" s="34"/>
      <c r="GV95" s="34"/>
      <c r="GW95" s="34"/>
      <c r="GX95" s="34"/>
      <c r="GY95" s="34"/>
      <c r="GZ95" s="34"/>
      <c r="HA95" s="34"/>
      <c r="HB95" s="34"/>
      <c r="HC95" s="34"/>
      <c r="HD95" s="34"/>
      <c r="HE95" s="34"/>
      <c r="HF95" s="34"/>
      <c r="HG95" s="34"/>
      <c r="HH95" s="34"/>
      <c r="HI95" s="34"/>
      <c r="HJ95" s="34"/>
      <c r="HK95" s="34"/>
      <c r="HL95" s="34"/>
      <c r="HM95" s="34"/>
      <c r="HN95" s="34"/>
      <c r="HO95" s="34"/>
      <c r="HP95" s="34"/>
      <c r="HQ95" s="34"/>
      <c r="HR95" s="34"/>
      <c r="HS95" s="34"/>
      <c r="HT95" s="34"/>
      <c r="HU95" s="34"/>
      <c r="HV95" s="34"/>
      <c r="HW95" s="34"/>
      <c r="HX95" s="34"/>
      <c r="HY95" s="34"/>
      <c r="HZ95" s="34"/>
      <c r="IA95" s="34"/>
      <c r="IB95" s="34"/>
      <c r="IC95" s="34"/>
      <c r="ID95" s="34"/>
      <c r="IE95" s="34"/>
      <c r="IF95" s="34"/>
      <c r="IG95" s="34"/>
      <c r="IH95" s="34"/>
      <c r="II95" s="34"/>
      <c r="IJ95" s="34"/>
      <c r="IK95" s="34"/>
      <c r="IL95" s="34"/>
      <c r="IM95" s="34"/>
      <c r="IN95" s="34"/>
      <c r="IO95" s="34"/>
      <c r="IP95" s="34"/>
      <c r="IQ95" s="34"/>
      <c r="IR95" s="34"/>
      <c r="IS95" s="34"/>
      <c r="IT95" s="34"/>
      <c r="IU95" s="34"/>
      <c r="IV95" s="34"/>
      <c r="IW95" s="34"/>
      <c r="IX95" s="34"/>
      <c r="IY95" s="34"/>
      <c r="IZ95" s="34"/>
      <c r="JA95" s="34"/>
      <c r="JB95" s="34"/>
      <c r="JC95" s="34"/>
      <c r="JD95" s="34"/>
      <c r="JE95" s="34"/>
      <c r="JF95" s="34"/>
      <c r="JG95" s="34"/>
      <c r="JH95" s="34"/>
      <c r="JI95" s="34"/>
      <c r="JJ95" s="34"/>
      <c r="JK95" s="34"/>
      <c r="JL95" s="34"/>
      <c r="JM95" s="34"/>
      <c r="JN95" s="34"/>
      <c r="JO95" s="34"/>
      <c r="JP95" s="34"/>
      <c r="JQ95" s="34"/>
      <c r="JR95" s="34"/>
      <c r="JS95" s="34"/>
      <c r="JT95" s="34"/>
      <c r="JU95" s="34"/>
      <c r="JV95" s="34"/>
      <c r="JW95" s="34"/>
      <c r="JX95" s="34"/>
      <c r="JY95" s="34"/>
      <c r="JZ95" s="34"/>
      <c r="KA95" s="34"/>
      <c r="KB95" s="34"/>
      <c r="KC95" s="34"/>
      <c r="KD95" s="34"/>
      <c r="KE95" s="34"/>
      <c r="KF95" s="34"/>
      <c r="KG95" s="34"/>
      <c r="KH95" s="34"/>
      <c r="KI95" s="34"/>
      <c r="KJ95" s="34"/>
      <c r="KK95" s="34"/>
      <c r="KL95" s="34"/>
      <c r="KM95" s="34"/>
      <c r="KN95" s="34"/>
      <c r="KO95" s="34"/>
      <c r="KP95" s="34"/>
      <c r="KQ95" s="34"/>
      <c r="KR95" s="34"/>
      <c r="KS95" s="34"/>
      <c r="KT95" s="34"/>
      <c r="KU95" s="34"/>
      <c r="KV95" s="34"/>
      <c r="KW95" s="34"/>
      <c r="KX95" s="34"/>
      <c r="KY95" s="34"/>
      <c r="KZ95" s="34"/>
      <c r="LA95" s="34"/>
      <c r="LB95" s="34"/>
      <c r="LC95" s="34"/>
      <c r="LD95" s="34"/>
      <c r="LE95" s="34"/>
      <c r="LF95" s="34"/>
      <c r="LG95" s="34"/>
      <c r="LH95" s="34"/>
      <c r="LI95" s="34"/>
      <c r="LJ95" s="34"/>
      <c r="LK95" s="34"/>
      <c r="LL95" s="34"/>
      <c r="LM95" s="34"/>
      <c r="LN95" s="34"/>
      <c r="LO95" s="34"/>
      <c r="LP95" s="34"/>
      <c r="LQ95" s="34"/>
      <c r="LR95" s="34"/>
      <c r="LS95" s="34"/>
      <c r="LT95" s="34"/>
      <c r="LU95" s="34"/>
      <c r="LV95" s="34"/>
      <c r="LW95" s="34"/>
      <c r="LX95" s="34"/>
      <c r="LY95" s="34"/>
      <c r="LZ95" s="34"/>
      <c r="MA95" s="34"/>
      <c r="MB95" s="34"/>
      <c r="MC95" s="34"/>
      <c r="MD95" s="34"/>
      <c r="ME95" s="34"/>
      <c r="MF95" s="34"/>
      <c r="MG95" s="34"/>
      <c r="MH95" s="34"/>
      <c r="MI95" s="34"/>
      <c r="MJ95" s="34"/>
      <c r="MK95" s="34"/>
      <c r="ML95" s="34"/>
      <c r="MM95" s="34"/>
      <c r="MN95" s="34"/>
      <c r="MO95" s="34"/>
      <c r="MP95" s="34"/>
      <c r="MQ95" s="34"/>
      <c r="MR95" s="34"/>
      <c r="MS95" s="34"/>
      <c r="MT95" s="34"/>
      <c r="MU95" s="34"/>
      <c r="MV95" s="34"/>
      <c r="MW95" s="34"/>
      <c r="MX95" s="34"/>
      <c r="MY95" s="34"/>
      <c r="MZ95" s="34"/>
      <c r="NA95" s="34"/>
      <c r="NB95" s="34"/>
      <c r="NC95" s="34"/>
      <c r="ND95" s="34"/>
      <c r="NE95" s="34"/>
      <c r="NF95" s="34"/>
      <c r="NG95" s="34"/>
      <c r="NH95" s="34"/>
      <c r="NI95" s="34"/>
      <c r="NJ95" s="34"/>
      <c r="NK95" s="34"/>
      <c r="NL95" s="34"/>
      <c r="NM95" s="34"/>
      <c r="NN95" s="34"/>
      <c r="NO95" s="34"/>
      <c r="NP95" s="34"/>
      <c r="NQ95" s="34"/>
      <c r="NR95" s="34"/>
      <c r="NS95" s="34"/>
      <c r="NT95" s="34"/>
      <c r="NU95" s="34"/>
      <c r="NV95" s="34"/>
      <c r="NW95" s="34"/>
      <c r="NX95" s="34"/>
      <c r="NY95" s="34"/>
      <c r="NZ95" s="34"/>
      <c r="OA95" s="34"/>
      <c r="OB95" s="34"/>
      <c r="OC95" s="34"/>
      <c r="OD95" s="34"/>
      <c r="OE95" s="34"/>
      <c r="OF95" s="34"/>
      <c r="OG95" s="34"/>
      <c r="OH95" s="34"/>
      <c r="OI95" s="34"/>
      <c r="OJ95" s="34"/>
      <c r="OK95" s="34"/>
      <c r="OL95" s="34"/>
      <c r="OM95" s="34"/>
      <c r="ON95" s="34"/>
      <c r="OO95" s="34"/>
      <c r="OP95" s="34"/>
      <c r="OQ95" s="34"/>
      <c r="OR95" s="34"/>
      <c r="OS95" s="34"/>
      <c r="OT95" s="34"/>
      <c r="OU95" s="34"/>
      <c r="OV95" s="34"/>
      <c r="OW95" s="34"/>
      <c r="OX95" s="34"/>
      <c r="OY95" s="34"/>
      <c r="OZ95" s="34"/>
      <c r="PA95" s="34"/>
      <c r="PB95" s="34"/>
      <c r="PC95" s="34"/>
      <c r="PD95" s="34"/>
      <c r="PE95" s="34"/>
      <c r="PF95" s="34"/>
      <c r="PG95" s="34"/>
      <c r="PH95" s="34"/>
      <c r="PI95" s="34"/>
      <c r="PJ95" s="34"/>
      <c r="PK95" s="34"/>
      <c r="PL95" s="34"/>
      <c r="PM95" s="34"/>
      <c r="PN95" s="34"/>
      <c r="PO95" s="34"/>
      <c r="PP95" s="34"/>
      <c r="PQ95" s="34"/>
      <c r="PR95" s="34"/>
      <c r="PS95" s="34"/>
      <c r="PT95" s="34"/>
      <c r="PU95" s="34"/>
      <c r="PV95" s="34"/>
      <c r="PW95" s="34"/>
      <c r="PX95" s="34"/>
      <c r="PY95" s="34"/>
      <c r="PZ95" s="34"/>
      <c r="QA95" s="34"/>
      <c r="QB95" s="34"/>
      <c r="QC95" s="34"/>
      <c r="QD95" s="34"/>
      <c r="QE95" s="34"/>
      <c r="QF95" s="34"/>
      <c r="QG95" s="34"/>
      <c r="QH95" s="34"/>
      <c r="QI95" s="34"/>
      <c r="QJ95" s="34"/>
      <c r="QK95" s="34"/>
      <c r="QL95" s="34"/>
      <c r="QM95" s="34"/>
      <c r="QN95" s="34"/>
      <c r="QO95" s="34"/>
      <c r="QP95" s="34"/>
      <c r="QQ95" s="34"/>
      <c r="QR95" s="34"/>
      <c r="QS95" s="34"/>
      <c r="QT95" s="34"/>
      <c r="QU95" s="34"/>
      <c r="QV95" s="34"/>
      <c r="QW95" s="34"/>
      <c r="QX95" s="34"/>
      <c r="QY95" s="34"/>
      <c r="QZ95" s="34"/>
      <c r="RA95" s="34"/>
      <c r="RB95" s="34"/>
      <c r="RC95" s="34"/>
      <c r="RD95" s="34"/>
      <c r="RE95" s="34"/>
      <c r="RF95" s="34"/>
      <c r="RG95" s="34"/>
      <c r="RH95" s="34"/>
      <c r="RI95" s="34"/>
      <c r="RJ95" s="34"/>
      <c r="RK95" s="34"/>
      <c r="RL95" s="34"/>
      <c r="RM95" s="34"/>
      <c r="RN95" s="34"/>
      <c r="RO95" s="34"/>
      <c r="RP95" s="34"/>
      <c r="RQ95" s="34"/>
      <c r="RR95" s="34"/>
      <c r="RS95" s="34"/>
      <c r="RT95" s="34"/>
      <c r="RU95" s="34"/>
      <c r="RV95" s="34"/>
      <c r="RW95" s="34"/>
      <c r="RX95" s="34"/>
      <c r="RY95" s="34"/>
      <c r="RZ95" s="34"/>
      <c r="SA95" s="34"/>
      <c r="SB95" s="34"/>
      <c r="SC95" s="34"/>
      <c r="SD95" s="34"/>
      <c r="SE95" s="34"/>
      <c r="SF95" s="34"/>
      <c r="SG95" s="34"/>
      <c r="SH95" s="34"/>
      <c r="SI95" s="34"/>
      <c r="SJ95" s="34"/>
      <c r="SK95" s="34"/>
      <c r="SL95" s="34"/>
      <c r="SM95" s="34"/>
      <c r="SN95" s="34"/>
      <c r="SO95" s="34"/>
      <c r="SP95" s="34"/>
      <c r="SQ95" s="34"/>
      <c r="SR95" s="34"/>
      <c r="SS95" s="34"/>
      <c r="ST95" s="34"/>
      <c r="SU95" s="34"/>
      <c r="SV95" s="34"/>
      <c r="SW95" s="34"/>
      <c r="SX95" s="34"/>
      <c r="SY95" s="34"/>
      <c r="SZ95" s="34"/>
      <c r="TA95" s="34"/>
      <c r="TB95" s="34"/>
      <c r="TC95" s="34"/>
      <c r="TD95" s="34"/>
      <c r="TE95" s="34"/>
      <c r="TF95" s="34"/>
      <c r="TG95" s="34"/>
      <c r="TH95" s="34"/>
      <c r="TI95" s="34"/>
      <c r="TJ95" s="34"/>
      <c r="TK95" s="34"/>
      <c r="TL95" s="34"/>
      <c r="TM95" s="34"/>
      <c r="TN95" s="34"/>
      <c r="TO95" s="34"/>
      <c r="TP95" s="34"/>
      <c r="TQ95" s="34"/>
      <c r="TR95" s="34"/>
      <c r="TS95" s="34"/>
      <c r="TT95" s="34"/>
      <c r="TU95" s="34"/>
      <c r="TV95" s="34"/>
      <c r="TW95" s="34"/>
      <c r="TX95" s="34"/>
      <c r="TY95" s="34"/>
      <c r="TZ95" s="34"/>
      <c r="UA95" s="34"/>
      <c r="UB95" s="34"/>
      <c r="UC95" s="34"/>
      <c r="UD95" s="34"/>
      <c r="UE95" s="34"/>
      <c r="UF95" s="34"/>
      <c r="UG95" s="34"/>
      <c r="UH95" s="34"/>
      <c r="UI95" s="34"/>
      <c r="UJ95" s="34"/>
      <c r="UK95" s="34"/>
      <c r="UL95" s="34"/>
      <c r="UM95" s="34"/>
      <c r="UN95" s="34"/>
      <c r="UO95" s="34"/>
      <c r="UP95" s="34"/>
      <c r="UQ95" s="34"/>
      <c r="UR95" s="34"/>
      <c r="US95" s="34"/>
      <c r="UT95" s="34"/>
      <c r="UU95" s="34"/>
      <c r="UV95" s="34"/>
      <c r="UW95" s="34"/>
      <c r="UX95" s="34"/>
      <c r="UY95" s="34"/>
      <c r="UZ95" s="34"/>
      <c r="VA95" s="34"/>
      <c r="VB95" s="34"/>
      <c r="VC95" s="34"/>
      <c r="VD95" s="34"/>
      <c r="VE95" s="34"/>
      <c r="VF95" s="34"/>
      <c r="VG95" s="34"/>
      <c r="VH95" s="34"/>
      <c r="VI95" s="34"/>
      <c r="VJ95" s="34"/>
      <c r="VK95" s="34"/>
      <c r="VL95" s="34"/>
      <c r="VM95" s="34"/>
      <c r="VN95" s="34"/>
      <c r="VO95" s="34"/>
      <c r="VP95" s="34"/>
      <c r="VQ95" s="34"/>
      <c r="VR95" s="34"/>
      <c r="VS95" s="34"/>
      <c r="VT95" s="34"/>
      <c r="VU95" s="34"/>
      <c r="VV95" s="34"/>
      <c r="VW95" s="34"/>
      <c r="VX95" s="34"/>
      <c r="VY95" s="34"/>
      <c r="VZ95" s="34"/>
      <c r="WA95" s="34"/>
      <c r="WB95" s="34"/>
      <c r="WC95" s="34"/>
      <c r="WD95" s="34"/>
      <c r="WE95" s="34"/>
      <c r="WF95" s="34"/>
      <c r="WG95" s="34"/>
      <c r="WH95" s="34"/>
      <c r="WI95" s="34"/>
      <c r="WJ95" s="34"/>
      <c r="WK95" s="34"/>
      <c r="WL95" s="34"/>
      <c r="WM95" s="34"/>
      <c r="WN95" s="34"/>
      <c r="WO95" s="34"/>
      <c r="WP95" s="34"/>
      <c r="WQ95" s="34"/>
      <c r="WR95" s="34"/>
      <c r="WS95" s="34"/>
      <c r="WT95" s="34"/>
      <c r="WU95" s="34"/>
      <c r="WV95" s="34"/>
      <c r="WW95" s="34"/>
      <c r="WX95" s="34"/>
      <c r="WY95" s="34"/>
      <c r="WZ95" s="34"/>
      <c r="XA95" s="34"/>
      <c r="XB95" s="34"/>
      <c r="XC95" s="34"/>
      <c r="XD95" s="34"/>
      <c r="XE95" s="34"/>
      <c r="XF95" s="34"/>
      <c r="XG95" s="34"/>
      <c r="XH95" s="34"/>
      <c r="XI95" s="34"/>
      <c r="XJ95" s="34"/>
      <c r="XK95" s="34"/>
      <c r="XL95" s="34"/>
      <c r="XM95" s="34"/>
      <c r="XN95" s="34"/>
      <c r="XO95" s="34"/>
      <c r="XP95" s="34"/>
      <c r="XQ95" s="34"/>
      <c r="XR95" s="34"/>
      <c r="XS95" s="34"/>
      <c r="XT95" s="34"/>
      <c r="XU95" s="34"/>
      <c r="XV95" s="34"/>
      <c r="XW95" s="34"/>
      <c r="XX95" s="34"/>
      <c r="XY95" s="34"/>
      <c r="XZ95" s="34"/>
      <c r="YA95" s="34"/>
      <c r="YB95" s="34"/>
      <c r="YC95" s="34"/>
      <c r="YD95" s="34"/>
      <c r="YE95" s="34"/>
      <c r="YF95" s="34"/>
      <c r="YG95" s="34"/>
      <c r="YH95" s="34"/>
      <c r="YI95" s="34"/>
      <c r="YJ95" s="34"/>
      <c r="YK95" s="34"/>
      <c r="YL95" s="34"/>
      <c r="YM95" s="34"/>
      <c r="YN95" s="34"/>
      <c r="YO95" s="34"/>
      <c r="YP95" s="34"/>
      <c r="YQ95" s="34"/>
      <c r="YR95" s="34"/>
      <c r="YS95" s="34"/>
      <c r="YT95" s="34"/>
      <c r="YU95" s="34"/>
      <c r="YV95" s="34"/>
      <c r="YW95" s="34"/>
      <c r="YX95" s="34"/>
      <c r="YY95" s="34"/>
      <c r="YZ95" s="34"/>
      <c r="ZA95" s="34"/>
      <c r="ZB95" s="34"/>
      <c r="ZC95" s="34"/>
      <c r="ZD95" s="34"/>
      <c r="ZE95" s="34"/>
      <c r="ZF95" s="34"/>
      <c r="ZG95" s="34"/>
      <c r="ZH95" s="34"/>
      <c r="ZI95" s="34"/>
      <c r="ZJ95" s="34"/>
      <c r="ZK95" s="34"/>
      <c r="ZL95" s="34"/>
      <c r="ZM95" s="34"/>
      <c r="ZN95" s="34"/>
      <c r="ZO95" s="34"/>
      <c r="ZP95" s="34"/>
      <c r="ZQ95" s="34"/>
      <c r="ZR95" s="34"/>
      <c r="ZS95" s="34"/>
      <c r="ZT95" s="34"/>
      <c r="ZU95" s="34"/>
      <c r="ZV95" s="34"/>
      <c r="ZW95" s="34"/>
      <c r="ZX95" s="34"/>
      <c r="ZY95" s="34"/>
      <c r="ZZ95" s="34"/>
      <c r="AAA95" s="34"/>
      <c r="AAB95" s="34"/>
      <c r="AAC95" s="34"/>
      <c r="AAD95" s="34"/>
      <c r="AAE95" s="34"/>
      <c r="AAF95" s="34"/>
      <c r="AAG95" s="34"/>
      <c r="AAH95" s="34"/>
      <c r="AAI95" s="34"/>
      <c r="AAJ95" s="34"/>
      <c r="AAK95" s="34"/>
      <c r="AAL95" s="34"/>
      <c r="AAM95" s="34"/>
      <c r="AAN95" s="34"/>
      <c r="AAO95" s="34"/>
      <c r="AAP95" s="34"/>
      <c r="AAQ95" s="34"/>
      <c r="AAR95" s="34"/>
      <c r="AAS95" s="34"/>
      <c r="AAT95" s="34"/>
      <c r="AAU95" s="34"/>
      <c r="AAV95" s="34"/>
      <c r="AAW95" s="34"/>
      <c r="AAX95" s="34"/>
      <c r="AAY95" s="34"/>
      <c r="AAZ95" s="34"/>
      <c r="ABA95" s="34"/>
      <c r="ABB95" s="34"/>
      <c r="ABC95" s="34"/>
      <c r="ABD95" s="34"/>
      <c r="ABE95" s="34"/>
      <c r="ABF95" s="34"/>
      <c r="ABG95" s="34"/>
      <c r="ABH95" s="34"/>
      <c r="ABI95" s="34"/>
      <c r="ABJ95" s="34"/>
      <c r="ABK95" s="34"/>
      <c r="ABL95" s="34"/>
      <c r="ABM95" s="34"/>
      <c r="ABN95" s="34"/>
      <c r="ABO95" s="34"/>
      <c r="ABP95" s="34"/>
      <c r="ABQ95" s="34"/>
      <c r="ABR95" s="34"/>
      <c r="ABS95" s="34"/>
      <c r="ABT95" s="34"/>
      <c r="ABU95" s="34"/>
      <c r="ABV95" s="34"/>
      <c r="ABW95" s="34"/>
      <c r="ABX95" s="34"/>
      <c r="ABY95" s="34"/>
      <c r="ABZ95" s="34"/>
      <c r="ACA95" s="34"/>
      <c r="ACB95" s="34"/>
      <c r="ACC95" s="34"/>
      <c r="ACD95" s="34"/>
      <c r="ACE95" s="34"/>
      <c r="ACF95" s="34"/>
      <c r="ACG95" s="34"/>
      <c r="ACH95" s="34"/>
      <c r="ACI95" s="34"/>
      <c r="ACJ95" s="34"/>
      <c r="ACK95" s="34"/>
      <c r="ACL95" s="34"/>
      <c r="ACM95" s="34"/>
      <c r="ACN95" s="34"/>
      <c r="ACO95" s="34"/>
      <c r="ACP95" s="34"/>
      <c r="ACQ95" s="34"/>
      <c r="ACR95" s="34"/>
      <c r="ACS95" s="34"/>
      <c r="ACT95" s="34"/>
      <c r="ACU95" s="34"/>
      <c r="ACV95" s="34"/>
      <c r="ACW95" s="34"/>
      <c r="ACX95" s="34"/>
      <c r="ACY95" s="34"/>
      <c r="ACZ95" s="34"/>
      <c r="ADA95" s="34"/>
      <c r="ADB95" s="34"/>
      <c r="ADC95" s="34"/>
      <c r="ADD95" s="34"/>
      <c r="ADE95" s="34"/>
      <c r="ADF95" s="34"/>
      <c r="ADG95" s="34"/>
      <c r="ADH95" s="34"/>
      <c r="ADI95" s="34"/>
      <c r="ADJ95" s="34"/>
      <c r="ADK95" s="34"/>
      <c r="ADL95" s="34"/>
      <c r="ADM95" s="34"/>
      <c r="ADN95" s="34"/>
      <c r="ADO95" s="34"/>
      <c r="ADP95" s="34"/>
      <c r="ADQ95" s="34"/>
      <c r="ADR95" s="34"/>
      <c r="ADS95" s="34"/>
      <c r="ADT95" s="34"/>
      <c r="ADU95" s="34"/>
      <c r="ADV95" s="34"/>
      <c r="ADW95" s="34"/>
      <c r="ADX95" s="34"/>
      <c r="ADY95" s="34"/>
      <c r="ADZ95" s="34"/>
      <c r="AEA95" s="34"/>
      <c r="AEB95" s="34"/>
      <c r="AEC95" s="34"/>
      <c r="AED95" s="34"/>
      <c r="AEE95" s="34"/>
      <c r="AEF95" s="34"/>
      <c r="AEG95" s="34"/>
      <c r="AEH95" s="34"/>
      <c r="AEI95" s="34"/>
      <c r="AEJ95" s="34"/>
      <c r="AEK95" s="34"/>
      <c r="AEL95" s="34"/>
      <c r="AEM95" s="34"/>
      <c r="AEN95" s="34"/>
      <c r="AEO95" s="34"/>
      <c r="AEP95" s="34"/>
      <c r="AEQ95" s="34"/>
      <c r="AER95" s="34"/>
      <c r="AES95" s="34"/>
      <c r="AET95" s="34"/>
      <c r="AEU95" s="34"/>
      <c r="AEV95" s="34"/>
      <c r="AEW95" s="34"/>
      <c r="AEX95" s="34"/>
      <c r="AEY95" s="34"/>
      <c r="AEZ95" s="34"/>
      <c r="AFA95" s="34"/>
      <c r="AFB95" s="34"/>
      <c r="AFC95" s="34"/>
      <c r="AFD95" s="34"/>
      <c r="AFE95" s="34"/>
      <c r="AFF95" s="34"/>
      <c r="AFG95" s="34"/>
      <c r="AFH95" s="34"/>
      <c r="AFI95" s="34"/>
      <c r="AFJ95" s="34"/>
      <c r="AFK95" s="34"/>
      <c r="AFL95" s="34"/>
      <c r="AFM95" s="34"/>
      <c r="AFN95" s="34"/>
      <c r="AFO95" s="34"/>
      <c r="AFP95" s="34"/>
      <c r="AFQ95" s="34"/>
      <c r="AFR95" s="34"/>
      <c r="AFS95" s="34"/>
      <c r="AFT95" s="34"/>
      <c r="AFU95" s="34"/>
      <c r="AFV95" s="34"/>
      <c r="AFW95" s="34"/>
      <c r="AFX95" s="34"/>
      <c r="AFY95" s="34"/>
      <c r="AFZ95" s="34"/>
      <c r="AGA95" s="34"/>
      <c r="AGB95" s="34"/>
      <c r="AGC95" s="34"/>
      <c r="AGD95" s="34"/>
      <c r="AGE95" s="34"/>
      <c r="AGF95" s="34"/>
      <c r="AGG95" s="34"/>
      <c r="AGH95" s="34"/>
      <c r="AGI95" s="34"/>
      <c r="AGJ95" s="34"/>
      <c r="AGK95" s="34"/>
      <c r="AGL95" s="34"/>
      <c r="AGM95" s="34"/>
      <c r="AGN95" s="34"/>
      <c r="AGO95" s="34"/>
      <c r="AGP95" s="34"/>
      <c r="AGQ95" s="34"/>
      <c r="AGR95" s="34"/>
      <c r="AGS95" s="34"/>
      <c r="AGT95" s="34"/>
      <c r="AGU95" s="34"/>
      <c r="AGV95" s="34"/>
      <c r="AGW95" s="34"/>
      <c r="AGX95" s="34"/>
      <c r="AGY95" s="34"/>
      <c r="AGZ95" s="34"/>
      <c r="AHA95" s="34"/>
      <c r="AHB95" s="34"/>
      <c r="AHC95" s="34"/>
      <c r="AHD95" s="34"/>
      <c r="AHE95" s="34"/>
      <c r="AHF95" s="34"/>
      <c r="AHG95" s="34"/>
      <c r="AHH95" s="34"/>
      <c r="AHI95" s="34"/>
      <c r="AHJ95" s="34"/>
      <c r="AHK95" s="34"/>
      <c r="AHL95" s="34"/>
      <c r="AHM95" s="34"/>
      <c r="AHN95" s="34"/>
      <c r="AHO95" s="34"/>
      <c r="AHP95" s="34"/>
      <c r="AHQ95" s="34"/>
      <c r="AHR95" s="34"/>
      <c r="AHS95" s="34"/>
      <c r="AHT95" s="34"/>
      <c r="AHU95" s="34"/>
      <c r="AHV95" s="34"/>
      <c r="AHW95" s="34"/>
      <c r="AHX95" s="34"/>
      <c r="AHY95" s="34"/>
      <c r="AHZ95" s="34"/>
      <c r="AIA95" s="34"/>
      <c r="AIB95" s="34"/>
      <c r="AIC95" s="34"/>
      <c r="AID95" s="34"/>
      <c r="AIE95" s="34"/>
      <c r="AIF95" s="34"/>
      <c r="AIG95" s="34"/>
      <c r="AIH95" s="34"/>
      <c r="AII95" s="34"/>
      <c r="AIJ95" s="34"/>
      <c r="AIK95" s="34"/>
      <c r="AIL95" s="34"/>
      <c r="AIM95" s="34"/>
      <c r="AIN95" s="34"/>
      <c r="AIO95" s="34"/>
      <c r="AIP95" s="34"/>
      <c r="AIQ95" s="34"/>
      <c r="AIR95" s="34"/>
      <c r="AIS95" s="34"/>
      <c r="AIT95" s="34"/>
      <c r="AIU95" s="34"/>
      <c r="AIV95" s="34"/>
      <c r="AIW95" s="34"/>
      <c r="AIX95" s="34"/>
      <c r="AIY95" s="34"/>
      <c r="AIZ95" s="34"/>
      <c r="AJA95" s="34"/>
      <c r="AJB95" s="34"/>
      <c r="AJC95" s="34"/>
      <c r="AJD95" s="34"/>
      <c r="AJE95" s="34"/>
      <c r="AJF95" s="34"/>
      <c r="AJG95" s="34"/>
      <c r="AJH95" s="34"/>
      <c r="AJI95" s="34"/>
      <c r="AJJ95" s="34"/>
      <c r="AJK95" s="34"/>
      <c r="AJL95" s="34"/>
      <c r="AJM95" s="34"/>
      <c r="AJN95" s="34"/>
      <c r="AJO95" s="34"/>
      <c r="AJP95" s="34"/>
      <c r="AJQ95" s="34"/>
      <c r="AJR95" s="34"/>
      <c r="AJS95" s="34"/>
      <c r="AJT95" s="34"/>
      <c r="AJU95" s="34"/>
      <c r="AJV95" s="34"/>
      <c r="AJW95" s="34"/>
      <c r="AJX95" s="34"/>
      <c r="AJY95" s="34"/>
      <c r="AJZ95" s="34"/>
      <c r="AKA95" s="34"/>
      <c r="AKB95" s="34"/>
      <c r="AKC95" s="34"/>
      <c r="AKD95" s="34"/>
      <c r="AKE95" s="34"/>
      <c r="AKF95" s="34"/>
      <c r="AKG95" s="34"/>
      <c r="AKH95" s="34"/>
      <c r="AKI95" s="34"/>
      <c r="AKJ95" s="34"/>
      <c r="AKK95" s="34"/>
      <c r="AKL95" s="34"/>
      <c r="AKM95" s="34"/>
      <c r="AKN95" s="34"/>
      <c r="AKO95" s="34"/>
      <c r="AKP95" s="34"/>
      <c r="AKQ95" s="34"/>
      <c r="AKR95" s="34"/>
      <c r="AKS95" s="34"/>
      <c r="AKT95" s="34"/>
      <c r="AKU95" s="34"/>
      <c r="AKV95" s="34"/>
      <c r="AKW95" s="34"/>
      <c r="AKX95" s="34"/>
      <c r="AKY95" s="34"/>
      <c r="AKZ95" s="34"/>
      <c r="ALA95" s="34"/>
      <c r="ALB95" s="34"/>
      <c r="ALC95" s="34"/>
      <c r="ALD95" s="34"/>
      <c r="ALE95" s="34"/>
      <c r="ALF95" s="34"/>
      <c r="ALG95" s="34"/>
      <c r="ALH95" s="34"/>
      <c r="ALI95" s="34"/>
      <c r="ALJ95" s="34"/>
      <c r="ALK95" s="34"/>
      <c r="ALL95" s="34"/>
      <c r="ALM95" s="34"/>
      <c r="ALN95" s="34"/>
      <c r="ALO95" s="34"/>
      <c r="ALP95" s="34"/>
      <c r="ALQ95" s="34"/>
      <c r="ALR95" s="34"/>
      <c r="ALS95" s="34"/>
      <c r="ALT95" s="34"/>
      <c r="ALU95" s="34"/>
      <c r="ALV95" s="34"/>
      <c r="ALW95" s="34"/>
      <c r="ALX95" s="34"/>
      <c r="ALY95" s="34"/>
      <c r="ALZ95" s="34"/>
      <c r="AMA95" s="34"/>
      <c r="AMB95" s="34"/>
      <c r="AMC95" s="34"/>
      <c r="AMD95" s="34"/>
      <c r="AME95" s="34"/>
      <c r="AMF95" s="34"/>
      <c r="AMG95" s="34"/>
      <c r="AMH95" s="34"/>
      <c r="AMI95" s="34"/>
      <c r="AMJ95" s="34"/>
    </row>
    <row r="96" spans="1:1024" ht="184.5" customHeight="1">
      <c r="A96" s="311" t="s">
        <v>88</v>
      </c>
      <c r="B96" s="311"/>
      <c r="C96" s="64"/>
      <c r="D96" s="64"/>
      <c r="E96" s="64"/>
      <c r="F96" s="65"/>
      <c r="G96" s="65"/>
      <c r="H96" s="65"/>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c r="BR96" s="34"/>
      <c r="BS96" s="34"/>
      <c r="BT96" s="34"/>
      <c r="BU96" s="34"/>
      <c r="BV96" s="34"/>
      <c r="BW96" s="34"/>
      <c r="BX96" s="34"/>
      <c r="BY96" s="34"/>
      <c r="BZ96" s="34"/>
      <c r="CA96" s="34"/>
      <c r="CB96" s="34"/>
      <c r="CC96" s="34"/>
      <c r="CD96" s="34"/>
      <c r="CE96" s="34"/>
      <c r="CF96" s="34"/>
      <c r="CG96" s="34"/>
      <c r="CH96" s="34"/>
      <c r="CI96" s="34"/>
      <c r="CJ96" s="34"/>
      <c r="CK96" s="34"/>
      <c r="CL96" s="34"/>
      <c r="CM96" s="34"/>
      <c r="CN96" s="34"/>
      <c r="CO96" s="34"/>
      <c r="CP96" s="34"/>
      <c r="CQ96" s="34"/>
      <c r="CR96" s="34"/>
      <c r="CS96" s="34"/>
      <c r="CT96" s="34"/>
      <c r="CU96" s="34"/>
      <c r="CV96" s="34"/>
      <c r="CW96" s="34"/>
      <c r="CX96" s="34"/>
      <c r="CY96" s="34"/>
      <c r="CZ96" s="34"/>
      <c r="DA96" s="34"/>
      <c r="DB96" s="34"/>
      <c r="DC96" s="34"/>
      <c r="DD96" s="34"/>
      <c r="DE96" s="34"/>
      <c r="DF96" s="34"/>
      <c r="DG96" s="34"/>
      <c r="DH96" s="34"/>
      <c r="DI96" s="34"/>
      <c r="DJ96" s="34"/>
      <c r="DK96" s="34"/>
      <c r="DL96" s="34"/>
      <c r="DM96" s="34"/>
      <c r="DN96" s="34"/>
      <c r="DO96" s="34"/>
      <c r="DP96" s="34"/>
      <c r="DQ96" s="34"/>
      <c r="DR96" s="34"/>
      <c r="DS96" s="34"/>
      <c r="DT96" s="34"/>
      <c r="DU96" s="34"/>
      <c r="DV96" s="34"/>
      <c r="DW96" s="34"/>
      <c r="DX96" s="34"/>
      <c r="DY96" s="34"/>
      <c r="DZ96" s="34"/>
      <c r="EA96" s="34"/>
      <c r="EB96" s="34"/>
      <c r="EC96" s="34"/>
      <c r="ED96" s="34"/>
      <c r="EE96" s="34"/>
      <c r="EF96" s="34"/>
      <c r="EG96" s="34"/>
      <c r="EH96" s="34"/>
      <c r="EI96" s="34"/>
      <c r="EJ96" s="34"/>
      <c r="EK96" s="34"/>
      <c r="EL96" s="34"/>
      <c r="EM96" s="34"/>
      <c r="EN96" s="34"/>
      <c r="EO96" s="34"/>
      <c r="EP96" s="34"/>
      <c r="EQ96" s="34"/>
      <c r="ER96" s="34"/>
      <c r="ES96" s="34"/>
      <c r="ET96" s="34"/>
      <c r="EU96" s="34"/>
      <c r="EV96" s="34"/>
      <c r="EW96" s="34"/>
      <c r="EX96" s="34"/>
      <c r="EY96" s="34"/>
      <c r="EZ96" s="34"/>
      <c r="FA96" s="34"/>
      <c r="FB96" s="34"/>
      <c r="FC96" s="34"/>
      <c r="FD96" s="34"/>
      <c r="FE96" s="34"/>
      <c r="FF96" s="34"/>
      <c r="FG96" s="34"/>
      <c r="FH96" s="34"/>
      <c r="FI96" s="34"/>
      <c r="FJ96" s="34"/>
      <c r="FK96" s="34"/>
      <c r="FL96" s="34"/>
      <c r="FM96" s="34"/>
      <c r="FN96" s="34"/>
      <c r="FO96" s="34"/>
      <c r="FP96" s="34"/>
      <c r="FQ96" s="34"/>
      <c r="FR96" s="34"/>
      <c r="FS96" s="34"/>
      <c r="FT96" s="34"/>
      <c r="FU96" s="34"/>
      <c r="FV96" s="34"/>
      <c r="FW96" s="34"/>
      <c r="FX96" s="34"/>
      <c r="FY96" s="34"/>
      <c r="FZ96" s="34"/>
      <c r="GA96" s="34"/>
      <c r="GB96" s="34"/>
      <c r="GC96" s="34"/>
      <c r="GD96" s="34"/>
      <c r="GE96" s="34"/>
      <c r="GF96" s="34"/>
      <c r="GG96" s="34"/>
      <c r="GH96" s="34"/>
      <c r="GI96" s="34"/>
      <c r="GJ96" s="34"/>
      <c r="GK96" s="34"/>
      <c r="GL96" s="34"/>
      <c r="GM96" s="34"/>
      <c r="GN96" s="34"/>
      <c r="GO96" s="34"/>
      <c r="GP96" s="34"/>
      <c r="GQ96" s="34"/>
      <c r="GR96" s="34"/>
      <c r="GS96" s="34"/>
      <c r="GT96" s="34"/>
      <c r="GU96" s="34"/>
      <c r="GV96" s="34"/>
      <c r="GW96" s="34"/>
      <c r="GX96" s="34"/>
      <c r="GY96" s="34"/>
      <c r="GZ96" s="34"/>
      <c r="HA96" s="34"/>
      <c r="HB96" s="34"/>
      <c r="HC96" s="34"/>
      <c r="HD96" s="34"/>
      <c r="HE96" s="34"/>
      <c r="HF96" s="34"/>
      <c r="HG96" s="34"/>
      <c r="HH96" s="34"/>
      <c r="HI96" s="34"/>
      <c r="HJ96" s="34"/>
      <c r="HK96" s="34"/>
      <c r="HL96" s="34"/>
      <c r="HM96" s="34"/>
      <c r="HN96" s="34"/>
      <c r="HO96" s="34"/>
      <c r="HP96" s="34"/>
      <c r="HQ96" s="34"/>
      <c r="HR96" s="34"/>
      <c r="HS96" s="34"/>
      <c r="HT96" s="34"/>
      <c r="HU96" s="34"/>
      <c r="HV96" s="34"/>
      <c r="HW96" s="34"/>
      <c r="HX96" s="34"/>
      <c r="HY96" s="34"/>
      <c r="HZ96" s="34"/>
      <c r="IA96" s="34"/>
      <c r="IB96" s="34"/>
      <c r="IC96" s="34"/>
      <c r="ID96" s="34"/>
      <c r="IE96" s="34"/>
      <c r="IF96" s="34"/>
      <c r="IG96" s="34"/>
      <c r="IH96" s="34"/>
      <c r="II96" s="34"/>
      <c r="IJ96" s="34"/>
      <c r="IK96" s="34"/>
      <c r="IL96" s="34"/>
      <c r="IM96" s="34"/>
      <c r="IN96" s="34"/>
      <c r="IO96" s="34"/>
      <c r="IP96" s="34"/>
      <c r="IQ96" s="34"/>
      <c r="IR96" s="34"/>
      <c r="IS96" s="34"/>
      <c r="IT96" s="34"/>
      <c r="IU96" s="34"/>
      <c r="IV96" s="34"/>
      <c r="IW96" s="34"/>
      <c r="IX96" s="34"/>
      <c r="IY96" s="34"/>
      <c r="IZ96" s="34"/>
      <c r="JA96" s="34"/>
      <c r="JB96" s="34"/>
      <c r="JC96" s="34"/>
      <c r="JD96" s="34"/>
      <c r="JE96" s="34"/>
      <c r="JF96" s="34"/>
      <c r="JG96" s="34"/>
      <c r="JH96" s="34"/>
      <c r="JI96" s="34"/>
      <c r="JJ96" s="34"/>
      <c r="JK96" s="34"/>
      <c r="JL96" s="34"/>
      <c r="JM96" s="34"/>
      <c r="JN96" s="34"/>
      <c r="JO96" s="34"/>
      <c r="JP96" s="34"/>
      <c r="JQ96" s="34"/>
      <c r="JR96" s="34"/>
      <c r="JS96" s="34"/>
      <c r="JT96" s="34"/>
      <c r="JU96" s="34"/>
      <c r="JV96" s="34"/>
      <c r="JW96" s="34"/>
      <c r="JX96" s="34"/>
      <c r="JY96" s="34"/>
      <c r="JZ96" s="34"/>
      <c r="KA96" s="34"/>
      <c r="KB96" s="34"/>
      <c r="KC96" s="34"/>
      <c r="KD96" s="34"/>
      <c r="KE96" s="34"/>
      <c r="KF96" s="34"/>
      <c r="KG96" s="34"/>
      <c r="KH96" s="34"/>
      <c r="KI96" s="34"/>
      <c r="KJ96" s="34"/>
      <c r="KK96" s="34"/>
      <c r="KL96" s="34"/>
      <c r="KM96" s="34"/>
      <c r="KN96" s="34"/>
      <c r="KO96" s="34"/>
      <c r="KP96" s="34"/>
      <c r="KQ96" s="34"/>
      <c r="KR96" s="34"/>
      <c r="KS96" s="34"/>
      <c r="KT96" s="34"/>
      <c r="KU96" s="34"/>
      <c r="KV96" s="34"/>
      <c r="KW96" s="34"/>
      <c r="KX96" s="34"/>
      <c r="KY96" s="34"/>
      <c r="KZ96" s="34"/>
      <c r="LA96" s="34"/>
      <c r="LB96" s="34"/>
      <c r="LC96" s="34"/>
      <c r="LD96" s="34"/>
      <c r="LE96" s="34"/>
      <c r="LF96" s="34"/>
      <c r="LG96" s="34"/>
      <c r="LH96" s="34"/>
      <c r="LI96" s="34"/>
      <c r="LJ96" s="34"/>
      <c r="LK96" s="34"/>
      <c r="LL96" s="34"/>
      <c r="LM96" s="34"/>
      <c r="LN96" s="34"/>
      <c r="LO96" s="34"/>
      <c r="LP96" s="34"/>
      <c r="LQ96" s="34"/>
      <c r="LR96" s="34"/>
      <c r="LS96" s="34"/>
      <c r="LT96" s="34"/>
      <c r="LU96" s="34"/>
      <c r="LV96" s="34"/>
      <c r="LW96" s="34"/>
      <c r="LX96" s="34"/>
      <c r="LY96" s="34"/>
      <c r="LZ96" s="34"/>
      <c r="MA96" s="34"/>
      <c r="MB96" s="34"/>
      <c r="MC96" s="34"/>
      <c r="MD96" s="34"/>
      <c r="ME96" s="34"/>
      <c r="MF96" s="34"/>
      <c r="MG96" s="34"/>
      <c r="MH96" s="34"/>
      <c r="MI96" s="34"/>
      <c r="MJ96" s="34"/>
      <c r="MK96" s="34"/>
      <c r="ML96" s="34"/>
      <c r="MM96" s="34"/>
      <c r="MN96" s="34"/>
      <c r="MO96" s="34"/>
      <c r="MP96" s="34"/>
      <c r="MQ96" s="34"/>
      <c r="MR96" s="34"/>
      <c r="MS96" s="34"/>
      <c r="MT96" s="34"/>
      <c r="MU96" s="34"/>
      <c r="MV96" s="34"/>
      <c r="MW96" s="34"/>
      <c r="MX96" s="34"/>
      <c r="MY96" s="34"/>
      <c r="MZ96" s="34"/>
      <c r="NA96" s="34"/>
      <c r="NB96" s="34"/>
      <c r="NC96" s="34"/>
      <c r="ND96" s="34"/>
      <c r="NE96" s="34"/>
      <c r="NF96" s="34"/>
      <c r="NG96" s="34"/>
      <c r="NH96" s="34"/>
      <c r="NI96" s="34"/>
      <c r="NJ96" s="34"/>
      <c r="NK96" s="34"/>
      <c r="NL96" s="34"/>
      <c r="NM96" s="34"/>
      <c r="NN96" s="34"/>
      <c r="NO96" s="34"/>
      <c r="NP96" s="34"/>
      <c r="NQ96" s="34"/>
      <c r="NR96" s="34"/>
      <c r="NS96" s="34"/>
      <c r="NT96" s="34"/>
      <c r="NU96" s="34"/>
      <c r="NV96" s="34"/>
      <c r="NW96" s="34"/>
      <c r="NX96" s="34"/>
      <c r="NY96" s="34"/>
      <c r="NZ96" s="34"/>
      <c r="OA96" s="34"/>
      <c r="OB96" s="34"/>
      <c r="OC96" s="34"/>
      <c r="OD96" s="34"/>
      <c r="OE96" s="34"/>
      <c r="OF96" s="34"/>
      <c r="OG96" s="34"/>
      <c r="OH96" s="34"/>
      <c r="OI96" s="34"/>
      <c r="OJ96" s="34"/>
      <c r="OK96" s="34"/>
      <c r="OL96" s="34"/>
      <c r="OM96" s="34"/>
      <c r="ON96" s="34"/>
      <c r="OO96" s="34"/>
      <c r="OP96" s="34"/>
      <c r="OQ96" s="34"/>
      <c r="OR96" s="34"/>
      <c r="OS96" s="34"/>
      <c r="OT96" s="34"/>
      <c r="OU96" s="34"/>
      <c r="OV96" s="34"/>
      <c r="OW96" s="34"/>
      <c r="OX96" s="34"/>
      <c r="OY96" s="34"/>
      <c r="OZ96" s="34"/>
      <c r="PA96" s="34"/>
      <c r="PB96" s="34"/>
      <c r="PC96" s="34"/>
      <c r="PD96" s="34"/>
      <c r="PE96" s="34"/>
      <c r="PF96" s="34"/>
      <c r="PG96" s="34"/>
      <c r="PH96" s="34"/>
      <c r="PI96" s="34"/>
      <c r="PJ96" s="34"/>
      <c r="PK96" s="34"/>
      <c r="PL96" s="34"/>
      <c r="PM96" s="34"/>
      <c r="PN96" s="34"/>
      <c r="PO96" s="34"/>
      <c r="PP96" s="34"/>
      <c r="PQ96" s="34"/>
      <c r="PR96" s="34"/>
      <c r="PS96" s="34"/>
      <c r="PT96" s="34"/>
      <c r="PU96" s="34"/>
      <c r="PV96" s="34"/>
      <c r="PW96" s="34"/>
      <c r="PX96" s="34"/>
      <c r="PY96" s="34"/>
      <c r="PZ96" s="34"/>
      <c r="QA96" s="34"/>
      <c r="QB96" s="34"/>
      <c r="QC96" s="34"/>
      <c r="QD96" s="34"/>
      <c r="QE96" s="34"/>
      <c r="QF96" s="34"/>
      <c r="QG96" s="34"/>
      <c r="QH96" s="34"/>
      <c r="QI96" s="34"/>
      <c r="QJ96" s="34"/>
      <c r="QK96" s="34"/>
      <c r="QL96" s="34"/>
      <c r="QM96" s="34"/>
      <c r="QN96" s="34"/>
      <c r="QO96" s="34"/>
      <c r="QP96" s="34"/>
      <c r="QQ96" s="34"/>
      <c r="QR96" s="34"/>
      <c r="QS96" s="34"/>
      <c r="QT96" s="34"/>
      <c r="QU96" s="34"/>
      <c r="QV96" s="34"/>
      <c r="QW96" s="34"/>
      <c r="QX96" s="34"/>
      <c r="QY96" s="34"/>
      <c r="QZ96" s="34"/>
      <c r="RA96" s="34"/>
      <c r="RB96" s="34"/>
      <c r="RC96" s="34"/>
      <c r="RD96" s="34"/>
      <c r="RE96" s="34"/>
      <c r="RF96" s="34"/>
      <c r="RG96" s="34"/>
      <c r="RH96" s="34"/>
      <c r="RI96" s="34"/>
      <c r="RJ96" s="34"/>
      <c r="RK96" s="34"/>
      <c r="RL96" s="34"/>
      <c r="RM96" s="34"/>
      <c r="RN96" s="34"/>
      <c r="RO96" s="34"/>
      <c r="RP96" s="34"/>
      <c r="RQ96" s="34"/>
      <c r="RR96" s="34"/>
      <c r="RS96" s="34"/>
      <c r="RT96" s="34"/>
      <c r="RU96" s="34"/>
      <c r="RV96" s="34"/>
      <c r="RW96" s="34"/>
      <c r="RX96" s="34"/>
      <c r="RY96" s="34"/>
      <c r="RZ96" s="34"/>
      <c r="SA96" s="34"/>
      <c r="SB96" s="34"/>
      <c r="SC96" s="34"/>
      <c r="SD96" s="34"/>
      <c r="SE96" s="34"/>
      <c r="SF96" s="34"/>
      <c r="SG96" s="34"/>
      <c r="SH96" s="34"/>
      <c r="SI96" s="34"/>
      <c r="SJ96" s="34"/>
      <c r="SK96" s="34"/>
      <c r="SL96" s="34"/>
      <c r="SM96" s="34"/>
      <c r="SN96" s="34"/>
      <c r="SO96" s="34"/>
      <c r="SP96" s="34"/>
      <c r="SQ96" s="34"/>
      <c r="SR96" s="34"/>
      <c r="SS96" s="34"/>
      <c r="ST96" s="34"/>
      <c r="SU96" s="34"/>
      <c r="SV96" s="34"/>
      <c r="SW96" s="34"/>
      <c r="SX96" s="34"/>
      <c r="SY96" s="34"/>
      <c r="SZ96" s="34"/>
      <c r="TA96" s="34"/>
      <c r="TB96" s="34"/>
      <c r="TC96" s="34"/>
      <c r="TD96" s="34"/>
      <c r="TE96" s="34"/>
      <c r="TF96" s="34"/>
      <c r="TG96" s="34"/>
      <c r="TH96" s="34"/>
      <c r="TI96" s="34"/>
      <c r="TJ96" s="34"/>
      <c r="TK96" s="34"/>
      <c r="TL96" s="34"/>
      <c r="TM96" s="34"/>
      <c r="TN96" s="34"/>
      <c r="TO96" s="34"/>
      <c r="TP96" s="34"/>
      <c r="TQ96" s="34"/>
      <c r="TR96" s="34"/>
      <c r="TS96" s="34"/>
      <c r="TT96" s="34"/>
      <c r="TU96" s="34"/>
      <c r="TV96" s="34"/>
      <c r="TW96" s="34"/>
      <c r="TX96" s="34"/>
      <c r="TY96" s="34"/>
      <c r="TZ96" s="34"/>
      <c r="UA96" s="34"/>
      <c r="UB96" s="34"/>
      <c r="UC96" s="34"/>
      <c r="UD96" s="34"/>
      <c r="UE96" s="34"/>
      <c r="UF96" s="34"/>
      <c r="UG96" s="34"/>
      <c r="UH96" s="34"/>
      <c r="UI96" s="34"/>
      <c r="UJ96" s="34"/>
      <c r="UK96" s="34"/>
      <c r="UL96" s="34"/>
      <c r="UM96" s="34"/>
      <c r="UN96" s="34"/>
      <c r="UO96" s="34"/>
      <c r="UP96" s="34"/>
      <c r="UQ96" s="34"/>
      <c r="UR96" s="34"/>
      <c r="US96" s="34"/>
      <c r="UT96" s="34"/>
      <c r="UU96" s="34"/>
      <c r="UV96" s="34"/>
      <c r="UW96" s="34"/>
      <c r="UX96" s="34"/>
      <c r="UY96" s="34"/>
      <c r="UZ96" s="34"/>
      <c r="VA96" s="34"/>
      <c r="VB96" s="34"/>
      <c r="VC96" s="34"/>
      <c r="VD96" s="34"/>
      <c r="VE96" s="34"/>
      <c r="VF96" s="34"/>
      <c r="VG96" s="34"/>
      <c r="VH96" s="34"/>
      <c r="VI96" s="34"/>
      <c r="VJ96" s="34"/>
      <c r="VK96" s="34"/>
      <c r="VL96" s="34"/>
      <c r="VM96" s="34"/>
      <c r="VN96" s="34"/>
      <c r="VO96" s="34"/>
      <c r="VP96" s="34"/>
      <c r="VQ96" s="34"/>
      <c r="VR96" s="34"/>
      <c r="VS96" s="34"/>
      <c r="VT96" s="34"/>
      <c r="VU96" s="34"/>
      <c r="VV96" s="34"/>
      <c r="VW96" s="34"/>
      <c r="VX96" s="34"/>
      <c r="VY96" s="34"/>
      <c r="VZ96" s="34"/>
      <c r="WA96" s="34"/>
      <c r="WB96" s="34"/>
      <c r="WC96" s="34"/>
      <c r="WD96" s="34"/>
      <c r="WE96" s="34"/>
      <c r="WF96" s="34"/>
      <c r="WG96" s="34"/>
      <c r="WH96" s="34"/>
      <c r="WI96" s="34"/>
      <c r="WJ96" s="34"/>
      <c r="WK96" s="34"/>
      <c r="WL96" s="34"/>
      <c r="WM96" s="34"/>
      <c r="WN96" s="34"/>
      <c r="WO96" s="34"/>
      <c r="WP96" s="34"/>
      <c r="WQ96" s="34"/>
      <c r="WR96" s="34"/>
      <c r="WS96" s="34"/>
      <c r="WT96" s="34"/>
      <c r="WU96" s="34"/>
      <c r="WV96" s="34"/>
      <c r="WW96" s="34"/>
      <c r="WX96" s="34"/>
      <c r="WY96" s="34"/>
      <c r="WZ96" s="34"/>
      <c r="XA96" s="34"/>
      <c r="XB96" s="34"/>
      <c r="XC96" s="34"/>
      <c r="XD96" s="34"/>
      <c r="XE96" s="34"/>
      <c r="XF96" s="34"/>
      <c r="XG96" s="34"/>
      <c r="XH96" s="34"/>
      <c r="XI96" s="34"/>
      <c r="XJ96" s="34"/>
      <c r="XK96" s="34"/>
      <c r="XL96" s="34"/>
      <c r="XM96" s="34"/>
      <c r="XN96" s="34"/>
      <c r="XO96" s="34"/>
      <c r="XP96" s="34"/>
      <c r="XQ96" s="34"/>
      <c r="XR96" s="34"/>
      <c r="XS96" s="34"/>
      <c r="XT96" s="34"/>
      <c r="XU96" s="34"/>
      <c r="XV96" s="34"/>
      <c r="XW96" s="34"/>
      <c r="XX96" s="34"/>
      <c r="XY96" s="34"/>
      <c r="XZ96" s="34"/>
      <c r="YA96" s="34"/>
      <c r="YB96" s="34"/>
      <c r="YC96" s="34"/>
      <c r="YD96" s="34"/>
      <c r="YE96" s="34"/>
      <c r="YF96" s="34"/>
      <c r="YG96" s="34"/>
      <c r="YH96" s="34"/>
      <c r="YI96" s="34"/>
      <c r="YJ96" s="34"/>
      <c r="YK96" s="34"/>
      <c r="YL96" s="34"/>
      <c r="YM96" s="34"/>
      <c r="YN96" s="34"/>
      <c r="YO96" s="34"/>
      <c r="YP96" s="34"/>
      <c r="YQ96" s="34"/>
      <c r="YR96" s="34"/>
      <c r="YS96" s="34"/>
      <c r="YT96" s="34"/>
      <c r="YU96" s="34"/>
      <c r="YV96" s="34"/>
      <c r="YW96" s="34"/>
      <c r="YX96" s="34"/>
      <c r="YY96" s="34"/>
      <c r="YZ96" s="34"/>
      <c r="ZA96" s="34"/>
      <c r="ZB96" s="34"/>
      <c r="ZC96" s="34"/>
      <c r="ZD96" s="34"/>
      <c r="ZE96" s="34"/>
      <c r="ZF96" s="34"/>
      <c r="ZG96" s="34"/>
      <c r="ZH96" s="34"/>
      <c r="ZI96" s="34"/>
      <c r="ZJ96" s="34"/>
      <c r="ZK96" s="34"/>
      <c r="ZL96" s="34"/>
      <c r="ZM96" s="34"/>
      <c r="ZN96" s="34"/>
      <c r="ZO96" s="34"/>
      <c r="ZP96" s="34"/>
      <c r="ZQ96" s="34"/>
      <c r="ZR96" s="34"/>
      <c r="ZS96" s="34"/>
      <c r="ZT96" s="34"/>
      <c r="ZU96" s="34"/>
      <c r="ZV96" s="34"/>
      <c r="ZW96" s="34"/>
      <c r="ZX96" s="34"/>
      <c r="ZY96" s="34"/>
      <c r="ZZ96" s="34"/>
      <c r="AAA96" s="34"/>
      <c r="AAB96" s="34"/>
      <c r="AAC96" s="34"/>
      <c r="AAD96" s="34"/>
      <c r="AAE96" s="34"/>
      <c r="AAF96" s="34"/>
      <c r="AAG96" s="34"/>
      <c r="AAH96" s="34"/>
      <c r="AAI96" s="34"/>
      <c r="AAJ96" s="34"/>
      <c r="AAK96" s="34"/>
      <c r="AAL96" s="34"/>
      <c r="AAM96" s="34"/>
      <c r="AAN96" s="34"/>
      <c r="AAO96" s="34"/>
      <c r="AAP96" s="34"/>
      <c r="AAQ96" s="34"/>
      <c r="AAR96" s="34"/>
      <c r="AAS96" s="34"/>
      <c r="AAT96" s="34"/>
      <c r="AAU96" s="34"/>
      <c r="AAV96" s="34"/>
      <c r="AAW96" s="34"/>
      <c r="AAX96" s="34"/>
      <c r="AAY96" s="34"/>
      <c r="AAZ96" s="34"/>
      <c r="ABA96" s="34"/>
      <c r="ABB96" s="34"/>
      <c r="ABC96" s="34"/>
      <c r="ABD96" s="34"/>
      <c r="ABE96" s="34"/>
      <c r="ABF96" s="34"/>
      <c r="ABG96" s="34"/>
      <c r="ABH96" s="34"/>
      <c r="ABI96" s="34"/>
      <c r="ABJ96" s="34"/>
      <c r="ABK96" s="34"/>
      <c r="ABL96" s="34"/>
      <c r="ABM96" s="34"/>
      <c r="ABN96" s="34"/>
      <c r="ABO96" s="34"/>
      <c r="ABP96" s="34"/>
      <c r="ABQ96" s="34"/>
      <c r="ABR96" s="34"/>
      <c r="ABS96" s="34"/>
      <c r="ABT96" s="34"/>
      <c r="ABU96" s="34"/>
      <c r="ABV96" s="34"/>
      <c r="ABW96" s="34"/>
      <c r="ABX96" s="34"/>
      <c r="ABY96" s="34"/>
      <c r="ABZ96" s="34"/>
      <c r="ACA96" s="34"/>
      <c r="ACB96" s="34"/>
      <c r="ACC96" s="34"/>
      <c r="ACD96" s="34"/>
      <c r="ACE96" s="34"/>
      <c r="ACF96" s="34"/>
      <c r="ACG96" s="34"/>
      <c r="ACH96" s="34"/>
      <c r="ACI96" s="34"/>
      <c r="ACJ96" s="34"/>
      <c r="ACK96" s="34"/>
      <c r="ACL96" s="34"/>
      <c r="ACM96" s="34"/>
      <c r="ACN96" s="34"/>
      <c r="ACO96" s="34"/>
      <c r="ACP96" s="34"/>
      <c r="ACQ96" s="34"/>
      <c r="ACR96" s="34"/>
      <c r="ACS96" s="34"/>
      <c r="ACT96" s="34"/>
      <c r="ACU96" s="34"/>
      <c r="ACV96" s="34"/>
      <c r="ACW96" s="34"/>
      <c r="ACX96" s="34"/>
      <c r="ACY96" s="34"/>
      <c r="ACZ96" s="34"/>
      <c r="ADA96" s="34"/>
      <c r="ADB96" s="34"/>
      <c r="ADC96" s="34"/>
      <c r="ADD96" s="34"/>
      <c r="ADE96" s="34"/>
      <c r="ADF96" s="34"/>
      <c r="ADG96" s="34"/>
      <c r="ADH96" s="34"/>
      <c r="ADI96" s="34"/>
      <c r="ADJ96" s="34"/>
      <c r="ADK96" s="34"/>
      <c r="ADL96" s="34"/>
      <c r="ADM96" s="34"/>
      <c r="ADN96" s="34"/>
      <c r="ADO96" s="34"/>
      <c r="ADP96" s="34"/>
      <c r="ADQ96" s="34"/>
      <c r="ADR96" s="34"/>
      <c r="ADS96" s="34"/>
      <c r="ADT96" s="34"/>
      <c r="ADU96" s="34"/>
      <c r="ADV96" s="34"/>
      <c r="ADW96" s="34"/>
      <c r="ADX96" s="34"/>
      <c r="ADY96" s="34"/>
      <c r="ADZ96" s="34"/>
      <c r="AEA96" s="34"/>
      <c r="AEB96" s="34"/>
      <c r="AEC96" s="34"/>
      <c r="AED96" s="34"/>
      <c r="AEE96" s="34"/>
      <c r="AEF96" s="34"/>
      <c r="AEG96" s="34"/>
      <c r="AEH96" s="34"/>
      <c r="AEI96" s="34"/>
      <c r="AEJ96" s="34"/>
      <c r="AEK96" s="34"/>
      <c r="AEL96" s="34"/>
      <c r="AEM96" s="34"/>
      <c r="AEN96" s="34"/>
      <c r="AEO96" s="34"/>
      <c r="AEP96" s="34"/>
      <c r="AEQ96" s="34"/>
      <c r="AER96" s="34"/>
      <c r="AES96" s="34"/>
      <c r="AET96" s="34"/>
      <c r="AEU96" s="34"/>
      <c r="AEV96" s="34"/>
      <c r="AEW96" s="34"/>
      <c r="AEX96" s="34"/>
      <c r="AEY96" s="34"/>
      <c r="AEZ96" s="34"/>
      <c r="AFA96" s="34"/>
      <c r="AFB96" s="34"/>
      <c r="AFC96" s="34"/>
      <c r="AFD96" s="34"/>
      <c r="AFE96" s="34"/>
      <c r="AFF96" s="34"/>
      <c r="AFG96" s="34"/>
      <c r="AFH96" s="34"/>
      <c r="AFI96" s="34"/>
      <c r="AFJ96" s="34"/>
      <c r="AFK96" s="34"/>
      <c r="AFL96" s="34"/>
      <c r="AFM96" s="34"/>
      <c r="AFN96" s="34"/>
      <c r="AFO96" s="34"/>
      <c r="AFP96" s="34"/>
      <c r="AFQ96" s="34"/>
      <c r="AFR96" s="34"/>
      <c r="AFS96" s="34"/>
      <c r="AFT96" s="34"/>
      <c r="AFU96" s="34"/>
      <c r="AFV96" s="34"/>
      <c r="AFW96" s="34"/>
      <c r="AFX96" s="34"/>
      <c r="AFY96" s="34"/>
      <c r="AFZ96" s="34"/>
      <c r="AGA96" s="34"/>
      <c r="AGB96" s="34"/>
      <c r="AGC96" s="34"/>
      <c r="AGD96" s="34"/>
      <c r="AGE96" s="34"/>
      <c r="AGF96" s="34"/>
      <c r="AGG96" s="34"/>
      <c r="AGH96" s="34"/>
      <c r="AGI96" s="34"/>
      <c r="AGJ96" s="34"/>
      <c r="AGK96" s="34"/>
      <c r="AGL96" s="34"/>
      <c r="AGM96" s="34"/>
      <c r="AGN96" s="34"/>
      <c r="AGO96" s="34"/>
      <c r="AGP96" s="34"/>
      <c r="AGQ96" s="34"/>
      <c r="AGR96" s="34"/>
      <c r="AGS96" s="34"/>
      <c r="AGT96" s="34"/>
      <c r="AGU96" s="34"/>
      <c r="AGV96" s="34"/>
      <c r="AGW96" s="34"/>
      <c r="AGX96" s="34"/>
      <c r="AGY96" s="34"/>
      <c r="AGZ96" s="34"/>
      <c r="AHA96" s="34"/>
      <c r="AHB96" s="34"/>
      <c r="AHC96" s="34"/>
      <c r="AHD96" s="34"/>
      <c r="AHE96" s="34"/>
      <c r="AHF96" s="34"/>
      <c r="AHG96" s="34"/>
      <c r="AHH96" s="34"/>
      <c r="AHI96" s="34"/>
      <c r="AHJ96" s="34"/>
      <c r="AHK96" s="34"/>
      <c r="AHL96" s="34"/>
      <c r="AHM96" s="34"/>
      <c r="AHN96" s="34"/>
      <c r="AHO96" s="34"/>
      <c r="AHP96" s="34"/>
      <c r="AHQ96" s="34"/>
      <c r="AHR96" s="34"/>
      <c r="AHS96" s="34"/>
      <c r="AHT96" s="34"/>
      <c r="AHU96" s="34"/>
      <c r="AHV96" s="34"/>
      <c r="AHW96" s="34"/>
      <c r="AHX96" s="34"/>
      <c r="AHY96" s="34"/>
      <c r="AHZ96" s="34"/>
      <c r="AIA96" s="34"/>
      <c r="AIB96" s="34"/>
      <c r="AIC96" s="34"/>
      <c r="AID96" s="34"/>
      <c r="AIE96" s="34"/>
      <c r="AIF96" s="34"/>
      <c r="AIG96" s="34"/>
      <c r="AIH96" s="34"/>
      <c r="AII96" s="34"/>
      <c r="AIJ96" s="34"/>
      <c r="AIK96" s="34"/>
      <c r="AIL96" s="34"/>
      <c r="AIM96" s="34"/>
      <c r="AIN96" s="34"/>
      <c r="AIO96" s="34"/>
      <c r="AIP96" s="34"/>
      <c r="AIQ96" s="34"/>
      <c r="AIR96" s="34"/>
      <c r="AIS96" s="34"/>
      <c r="AIT96" s="34"/>
      <c r="AIU96" s="34"/>
      <c r="AIV96" s="34"/>
      <c r="AIW96" s="34"/>
      <c r="AIX96" s="34"/>
      <c r="AIY96" s="34"/>
      <c r="AIZ96" s="34"/>
      <c r="AJA96" s="34"/>
      <c r="AJB96" s="34"/>
      <c r="AJC96" s="34"/>
      <c r="AJD96" s="34"/>
      <c r="AJE96" s="34"/>
      <c r="AJF96" s="34"/>
      <c r="AJG96" s="34"/>
      <c r="AJH96" s="34"/>
      <c r="AJI96" s="34"/>
      <c r="AJJ96" s="34"/>
      <c r="AJK96" s="34"/>
      <c r="AJL96" s="34"/>
      <c r="AJM96" s="34"/>
      <c r="AJN96" s="34"/>
      <c r="AJO96" s="34"/>
      <c r="AJP96" s="34"/>
      <c r="AJQ96" s="34"/>
      <c r="AJR96" s="34"/>
      <c r="AJS96" s="34"/>
      <c r="AJT96" s="34"/>
      <c r="AJU96" s="34"/>
      <c r="AJV96" s="34"/>
      <c r="AJW96" s="34"/>
      <c r="AJX96" s="34"/>
      <c r="AJY96" s="34"/>
      <c r="AJZ96" s="34"/>
      <c r="AKA96" s="34"/>
      <c r="AKB96" s="34"/>
      <c r="AKC96" s="34"/>
      <c r="AKD96" s="34"/>
      <c r="AKE96" s="34"/>
      <c r="AKF96" s="34"/>
      <c r="AKG96" s="34"/>
      <c r="AKH96" s="34"/>
      <c r="AKI96" s="34"/>
      <c r="AKJ96" s="34"/>
      <c r="AKK96" s="34"/>
      <c r="AKL96" s="34"/>
      <c r="AKM96" s="34"/>
      <c r="AKN96" s="34"/>
      <c r="AKO96" s="34"/>
      <c r="AKP96" s="34"/>
      <c r="AKQ96" s="34"/>
      <c r="AKR96" s="34"/>
      <c r="AKS96" s="34"/>
      <c r="AKT96" s="34"/>
      <c r="AKU96" s="34"/>
      <c r="AKV96" s="34"/>
      <c r="AKW96" s="34"/>
      <c r="AKX96" s="34"/>
      <c r="AKY96" s="34"/>
      <c r="AKZ96" s="34"/>
      <c r="ALA96" s="34"/>
      <c r="ALB96" s="34"/>
      <c r="ALC96" s="34"/>
      <c r="ALD96" s="34"/>
      <c r="ALE96" s="34"/>
      <c r="ALF96" s="34"/>
      <c r="ALG96" s="34"/>
      <c r="ALH96" s="34"/>
      <c r="ALI96" s="34"/>
      <c r="ALJ96" s="34"/>
      <c r="ALK96" s="34"/>
      <c r="ALL96" s="34"/>
      <c r="ALM96" s="34"/>
      <c r="ALN96" s="34"/>
      <c r="ALO96" s="34"/>
      <c r="ALP96" s="34"/>
      <c r="ALQ96" s="34"/>
      <c r="ALR96" s="34"/>
      <c r="ALS96" s="34"/>
      <c r="ALT96" s="34"/>
      <c r="ALU96" s="34"/>
      <c r="ALV96" s="34"/>
      <c r="ALW96" s="34"/>
      <c r="ALX96" s="34"/>
      <c r="ALY96" s="34"/>
      <c r="ALZ96" s="34"/>
      <c r="AMA96" s="34"/>
      <c r="AMB96" s="34"/>
      <c r="AMC96" s="34"/>
      <c r="AMD96" s="34"/>
      <c r="AME96" s="34"/>
      <c r="AMF96" s="34"/>
      <c r="AMG96" s="34"/>
      <c r="AMH96" s="34"/>
      <c r="AMI96" s="34"/>
      <c r="AMJ96" s="34"/>
    </row>
    <row r="97" spans="1:1024">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c r="GI97" s="8"/>
      <c r="GJ97" s="8"/>
      <c r="GK97" s="8"/>
      <c r="GL97" s="8"/>
      <c r="GM97" s="8"/>
      <c r="GN97" s="8"/>
      <c r="GO97" s="8"/>
      <c r="GP97" s="8"/>
      <c r="GQ97" s="8"/>
      <c r="GR97" s="8"/>
      <c r="GS97" s="8"/>
      <c r="GT97" s="8"/>
      <c r="GU97" s="8"/>
      <c r="GV97" s="8"/>
      <c r="GW97" s="8"/>
      <c r="GX97" s="8"/>
      <c r="GY97" s="8"/>
      <c r="GZ97" s="8"/>
      <c r="HA97" s="8"/>
      <c r="HB97" s="8"/>
      <c r="HC97" s="8"/>
      <c r="HD97" s="8"/>
      <c r="HE97" s="8"/>
      <c r="HF97" s="8"/>
      <c r="HG97" s="8"/>
      <c r="HH97" s="8"/>
      <c r="HI97" s="8"/>
      <c r="HJ97" s="8"/>
      <c r="HK97" s="8"/>
      <c r="HL97" s="8"/>
      <c r="HM97" s="8"/>
      <c r="HN97" s="8"/>
      <c r="HO97" s="8"/>
      <c r="HP97" s="8"/>
      <c r="HQ97" s="8"/>
      <c r="HR97" s="8"/>
      <c r="HS97" s="8"/>
      <c r="HT97" s="8"/>
      <c r="HU97" s="8"/>
      <c r="HV97" s="8"/>
      <c r="HW97" s="8"/>
      <c r="HX97" s="8"/>
      <c r="HY97" s="8"/>
      <c r="HZ97" s="8"/>
      <c r="IA97" s="8"/>
      <c r="IB97" s="8"/>
      <c r="IC97" s="8"/>
      <c r="ID97" s="8"/>
      <c r="IE97" s="8"/>
      <c r="IF97" s="8"/>
      <c r="IG97" s="8"/>
      <c r="IH97" s="8"/>
      <c r="II97" s="8"/>
      <c r="IJ97" s="8"/>
      <c r="IK97" s="8"/>
      <c r="IL97" s="8"/>
      <c r="IM97" s="8"/>
      <c r="IN97" s="8"/>
      <c r="IO97" s="8"/>
      <c r="IP97" s="8"/>
      <c r="IQ97" s="8"/>
      <c r="IR97" s="8"/>
      <c r="IS97" s="8"/>
      <c r="IT97" s="8"/>
      <c r="IU97" s="8"/>
      <c r="IV97" s="8"/>
      <c r="IW97" s="8"/>
      <c r="IX97" s="8"/>
      <c r="IY97" s="8"/>
      <c r="IZ97" s="8"/>
      <c r="JA97" s="8"/>
      <c r="JB97" s="8"/>
      <c r="JC97" s="8"/>
      <c r="JD97" s="8"/>
      <c r="JE97" s="8"/>
      <c r="JF97" s="8"/>
      <c r="JG97" s="8"/>
      <c r="JH97" s="8"/>
      <c r="JI97" s="8"/>
      <c r="JJ97" s="8"/>
      <c r="JK97" s="8"/>
      <c r="JL97" s="8"/>
      <c r="JM97" s="8"/>
      <c r="JN97" s="8"/>
      <c r="JO97" s="8"/>
      <c r="JP97" s="8"/>
      <c r="JQ97" s="8"/>
      <c r="JR97" s="8"/>
      <c r="JS97" s="8"/>
      <c r="JT97" s="8"/>
      <c r="JU97" s="8"/>
      <c r="JV97" s="8"/>
      <c r="JW97" s="8"/>
      <c r="JX97" s="8"/>
      <c r="JY97" s="8"/>
      <c r="JZ97" s="8"/>
      <c r="KA97" s="8"/>
      <c r="KB97" s="8"/>
      <c r="KC97" s="8"/>
      <c r="KD97" s="8"/>
      <c r="KE97" s="8"/>
      <c r="KF97" s="8"/>
      <c r="KG97" s="8"/>
      <c r="KH97" s="8"/>
      <c r="KI97" s="8"/>
      <c r="KJ97" s="8"/>
      <c r="KK97" s="8"/>
      <c r="KL97" s="8"/>
      <c r="KM97" s="8"/>
      <c r="KN97" s="8"/>
      <c r="KO97" s="8"/>
      <c r="KP97" s="8"/>
      <c r="KQ97" s="8"/>
      <c r="KR97" s="8"/>
      <c r="KS97" s="8"/>
      <c r="KT97" s="8"/>
      <c r="KU97" s="8"/>
      <c r="KV97" s="8"/>
      <c r="KW97" s="8"/>
      <c r="KX97" s="8"/>
      <c r="KY97" s="8"/>
      <c r="KZ97" s="8"/>
      <c r="LA97" s="8"/>
      <c r="LB97" s="8"/>
      <c r="LC97" s="8"/>
      <c r="LD97" s="8"/>
      <c r="LE97" s="8"/>
      <c r="LF97" s="8"/>
      <c r="LG97" s="8"/>
      <c r="LH97" s="8"/>
      <c r="LI97" s="8"/>
      <c r="LJ97" s="8"/>
      <c r="LK97" s="8"/>
      <c r="LL97" s="8"/>
      <c r="LM97" s="8"/>
      <c r="LN97" s="8"/>
      <c r="LO97" s="8"/>
      <c r="LP97" s="8"/>
      <c r="LQ97" s="8"/>
      <c r="LR97" s="8"/>
      <c r="LS97" s="8"/>
      <c r="LT97" s="8"/>
      <c r="LU97" s="8"/>
      <c r="LV97" s="8"/>
      <c r="LW97" s="8"/>
      <c r="LX97" s="8"/>
      <c r="LY97" s="8"/>
      <c r="LZ97" s="8"/>
      <c r="MA97" s="8"/>
      <c r="MB97" s="8"/>
      <c r="MC97" s="8"/>
      <c r="MD97" s="8"/>
      <c r="ME97" s="8"/>
      <c r="MF97" s="8"/>
      <c r="MG97" s="8"/>
      <c r="MH97" s="8"/>
      <c r="MI97" s="8"/>
      <c r="MJ97" s="8"/>
      <c r="MK97" s="8"/>
      <c r="ML97" s="8"/>
      <c r="MM97" s="8"/>
      <c r="MN97" s="8"/>
      <c r="MO97" s="8"/>
      <c r="MP97" s="8"/>
      <c r="MQ97" s="8"/>
      <c r="MR97" s="8"/>
      <c r="MS97" s="8"/>
      <c r="MT97" s="8"/>
      <c r="MU97" s="8"/>
      <c r="MV97" s="8"/>
      <c r="MW97" s="8"/>
      <c r="MX97" s="8"/>
      <c r="MY97" s="8"/>
      <c r="MZ97" s="8"/>
      <c r="NA97" s="8"/>
      <c r="NB97" s="8"/>
      <c r="NC97" s="8"/>
      <c r="ND97" s="8"/>
      <c r="NE97" s="8"/>
      <c r="NF97" s="8"/>
      <c r="NG97" s="8"/>
      <c r="NH97" s="8"/>
      <c r="NI97" s="8"/>
      <c r="NJ97" s="8"/>
      <c r="NK97" s="8"/>
      <c r="NL97" s="8"/>
      <c r="NM97" s="8"/>
      <c r="NN97" s="8"/>
      <c r="NO97" s="8"/>
      <c r="NP97" s="8"/>
      <c r="NQ97" s="8"/>
      <c r="NR97" s="8"/>
      <c r="NS97" s="8"/>
      <c r="NT97" s="8"/>
      <c r="NU97" s="8"/>
      <c r="NV97" s="8"/>
      <c r="NW97" s="8"/>
      <c r="NX97" s="8"/>
      <c r="NY97" s="8"/>
      <c r="NZ97" s="8"/>
      <c r="OA97" s="8"/>
      <c r="OB97" s="8"/>
      <c r="OC97" s="8"/>
      <c r="OD97" s="8"/>
      <c r="OE97" s="8"/>
      <c r="OF97" s="8"/>
      <c r="OG97" s="8"/>
      <c r="OH97" s="8"/>
      <c r="OI97" s="8"/>
      <c r="OJ97" s="8"/>
      <c r="OK97" s="8"/>
      <c r="OL97" s="8"/>
      <c r="OM97" s="8"/>
      <c r="ON97" s="8"/>
      <c r="OO97" s="8"/>
      <c r="OP97" s="8"/>
      <c r="OQ97" s="8"/>
      <c r="OR97" s="8"/>
      <c r="OS97" s="8"/>
      <c r="OT97" s="8"/>
      <c r="OU97" s="8"/>
      <c r="OV97" s="8"/>
      <c r="OW97" s="8"/>
      <c r="OX97" s="8"/>
      <c r="OY97" s="8"/>
      <c r="OZ97" s="8"/>
      <c r="PA97" s="8"/>
      <c r="PB97" s="8"/>
      <c r="PC97" s="8"/>
      <c r="PD97" s="8"/>
      <c r="PE97" s="8"/>
      <c r="PF97" s="8"/>
      <c r="PG97" s="8"/>
      <c r="PH97" s="8"/>
      <c r="PI97" s="8"/>
      <c r="PJ97" s="8"/>
      <c r="PK97" s="8"/>
      <c r="PL97" s="8"/>
      <c r="PM97" s="8"/>
      <c r="PN97" s="8"/>
      <c r="PO97" s="8"/>
      <c r="PP97" s="8"/>
      <c r="PQ97" s="8"/>
      <c r="PR97" s="8"/>
      <c r="PS97" s="8"/>
      <c r="PT97" s="8"/>
      <c r="PU97" s="8"/>
      <c r="PV97" s="8"/>
      <c r="PW97" s="8"/>
      <c r="PX97" s="8"/>
      <c r="PY97" s="8"/>
      <c r="PZ97" s="8"/>
      <c r="QA97" s="8"/>
      <c r="QB97" s="8"/>
      <c r="QC97" s="8"/>
      <c r="QD97" s="8"/>
      <c r="QE97" s="8"/>
      <c r="QF97" s="8"/>
      <c r="QG97" s="8"/>
      <c r="QH97" s="8"/>
      <c r="QI97" s="8"/>
      <c r="QJ97" s="8"/>
      <c r="QK97" s="8"/>
      <c r="QL97" s="8"/>
      <c r="QM97" s="8"/>
      <c r="QN97" s="8"/>
      <c r="QO97" s="8"/>
      <c r="QP97" s="8"/>
      <c r="QQ97" s="8"/>
      <c r="QR97" s="8"/>
      <c r="QS97" s="8"/>
      <c r="QT97" s="8"/>
      <c r="QU97" s="8"/>
      <c r="QV97" s="8"/>
      <c r="QW97" s="8"/>
      <c r="QX97" s="8"/>
      <c r="QY97" s="8"/>
      <c r="QZ97" s="8"/>
      <c r="RA97" s="8"/>
      <c r="RB97" s="8"/>
      <c r="RC97" s="8"/>
      <c r="RD97" s="8"/>
      <c r="RE97" s="8"/>
      <c r="RF97" s="8"/>
      <c r="RG97" s="8"/>
      <c r="RH97" s="8"/>
      <c r="RI97" s="8"/>
      <c r="RJ97" s="8"/>
      <c r="RK97" s="8"/>
      <c r="RL97" s="8"/>
      <c r="RM97" s="8"/>
      <c r="RN97" s="8"/>
      <c r="RO97" s="8"/>
      <c r="RP97" s="8"/>
      <c r="RQ97" s="8"/>
      <c r="RR97" s="8"/>
      <c r="RS97" s="8"/>
      <c r="RT97" s="8"/>
      <c r="RU97" s="8"/>
      <c r="RV97" s="8"/>
      <c r="RW97" s="8"/>
      <c r="RX97" s="8"/>
      <c r="RY97" s="8"/>
      <c r="RZ97" s="8"/>
      <c r="SA97" s="8"/>
      <c r="SB97" s="8"/>
      <c r="SC97" s="8"/>
      <c r="SD97" s="8"/>
      <c r="SE97" s="8"/>
      <c r="SF97" s="8"/>
      <c r="SG97" s="8"/>
      <c r="SH97" s="8"/>
      <c r="SI97" s="8"/>
      <c r="SJ97" s="8"/>
      <c r="SK97" s="8"/>
      <c r="SL97" s="8"/>
      <c r="SM97" s="8"/>
      <c r="SN97" s="8"/>
      <c r="SO97" s="8"/>
      <c r="SP97" s="8"/>
      <c r="SQ97" s="8"/>
      <c r="SR97" s="8"/>
      <c r="SS97" s="8"/>
      <c r="ST97" s="8"/>
      <c r="SU97" s="8"/>
      <c r="SV97" s="8"/>
      <c r="SW97" s="8"/>
      <c r="SX97" s="8"/>
      <c r="SY97" s="8"/>
      <c r="SZ97" s="8"/>
      <c r="TA97" s="8"/>
      <c r="TB97" s="8"/>
      <c r="TC97" s="8"/>
      <c r="TD97" s="8"/>
      <c r="TE97" s="8"/>
      <c r="TF97" s="8"/>
      <c r="TG97" s="8"/>
      <c r="TH97" s="8"/>
      <c r="TI97" s="8"/>
      <c r="TJ97" s="8"/>
      <c r="TK97" s="8"/>
      <c r="TL97" s="8"/>
      <c r="TM97" s="8"/>
      <c r="TN97" s="8"/>
      <c r="TO97" s="8"/>
      <c r="TP97" s="8"/>
      <c r="TQ97" s="8"/>
      <c r="TR97" s="8"/>
      <c r="TS97" s="8"/>
      <c r="TT97" s="8"/>
      <c r="TU97" s="8"/>
      <c r="TV97" s="8"/>
      <c r="TW97" s="8"/>
      <c r="TX97" s="8"/>
      <c r="TY97" s="8"/>
      <c r="TZ97" s="8"/>
      <c r="UA97" s="8"/>
      <c r="UB97" s="8"/>
      <c r="UC97" s="8"/>
      <c r="UD97" s="8"/>
      <c r="UE97" s="8"/>
      <c r="UF97" s="8"/>
      <c r="UG97" s="8"/>
      <c r="UH97" s="8"/>
      <c r="UI97" s="8"/>
      <c r="UJ97" s="8"/>
      <c r="UK97" s="8"/>
      <c r="UL97" s="8"/>
      <c r="UM97" s="8"/>
      <c r="UN97" s="8"/>
      <c r="UO97" s="8"/>
      <c r="UP97" s="8"/>
      <c r="UQ97" s="8"/>
      <c r="UR97" s="8"/>
      <c r="US97" s="8"/>
      <c r="UT97" s="8"/>
      <c r="UU97" s="8"/>
      <c r="UV97" s="8"/>
      <c r="UW97" s="8"/>
      <c r="UX97" s="8"/>
      <c r="UY97" s="8"/>
      <c r="UZ97" s="8"/>
      <c r="VA97" s="8"/>
      <c r="VB97" s="8"/>
      <c r="VC97" s="8"/>
      <c r="VD97" s="8"/>
      <c r="VE97" s="8"/>
      <c r="VF97" s="8"/>
      <c r="VG97" s="8"/>
      <c r="VH97" s="8"/>
      <c r="VI97" s="8"/>
      <c r="VJ97" s="8"/>
      <c r="VK97" s="8"/>
      <c r="VL97" s="8"/>
      <c r="VM97" s="8"/>
      <c r="VN97" s="8"/>
      <c r="VO97" s="8"/>
      <c r="VP97" s="8"/>
      <c r="VQ97" s="8"/>
      <c r="VR97" s="8"/>
      <c r="VS97" s="8"/>
      <c r="VT97" s="8"/>
      <c r="VU97" s="8"/>
      <c r="VV97" s="8"/>
      <c r="VW97" s="8"/>
      <c r="VX97" s="8"/>
      <c r="VY97" s="8"/>
      <c r="VZ97" s="8"/>
      <c r="WA97" s="8"/>
      <c r="WB97" s="8"/>
      <c r="WC97" s="8"/>
      <c r="WD97" s="8"/>
      <c r="WE97" s="8"/>
      <c r="WF97" s="8"/>
      <c r="WG97" s="8"/>
      <c r="WH97" s="8"/>
      <c r="WI97" s="8"/>
      <c r="WJ97" s="8"/>
      <c r="WK97" s="8"/>
      <c r="WL97" s="8"/>
      <c r="WM97" s="8"/>
      <c r="WN97" s="8"/>
      <c r="WO97" s="8"/>
      <c r="WP97" s="8"/>
      <c r="WQ97" s="8"/>
      <c r="WR97" s="8"/>
      <c r="WS97" s="8"/>
      <c r="WT97" s="8"/>
      <c r="WU97" s="8"/>
      <c r="WV97" s="8"/>
      <c r="WW97" s="8"/>
      <c r="WX97" s="8"/>
      <c r="WY97" s="8"/>
      <c r="WZ97" s="8"/>
      <c r="XA97" s="8"/>
      <c r="XB97" s="8"/>
      <c r="XC97" s="8"/>
      <c r="XD97" s="8"/>
      <c r="XE97" s="8"/>
      <c r="XF97" s="8"/>
      <c r="XG97" s="8"/>
      <c r="XH97" s="8"/>
      <c r="XI97" s="8"/>
      <c r="XJ97" s="8"/>
      <c r="XK97" s="8"/>
      <c r="XL97" s="8"/>
      <c r="XM97" s="8"/>
      <c r="XN97" s="8"/>
      <c r="XO97" s="8"/>
      <c r="XP97" s="8"/>
      <c r="XQ97" s="8"/>
      <c r="XR97" s="8"/>
      <c r="XS97" s="8"/>
      <c r="XT97" s="8"/>
      <c r="XU97" s="8"/>
      <c r="XV97" s="8"/>
      <c r="XW97" s="8"/>
      <c r="XX97" s="8"/>
      <c r="XY97" s="8"/>
      <c r="XZ97" s="8"/>
      <c r="YA97" s="8"/>
      <c r="YB97" s="8"/>
      <c r="YC97" s="8"/>
      <c r="YD97" s="8"/>
      <c r="YE97" s="8"/>
      <c r="YF97" s="8"/>
      <c r="YG97" s="8"/>
      <c r="YH97" s="8"/>
      <c r="YI97" s="8"/>
      <c r="YJ97" s="8"/>
      <c r="YK97" s="8"/>
      <c r="YL97" s="8"/>
      <c r="YM97" s="8"/>
      <c r="YN97" s="8"/>
      <c r="YO97" s="8"/>
      <c r="YP97" s="8"/>
      <c r="YQ97" s="8"/>
      <c r="YR97" s="8"/>
      <c r="YS97" s="8"/>
      <c r="YT97" s="8"/>
      <c r="YU97" s="8"/>
      <c r="YV97" s="8"/>
      <c r="YW97" s="8"/>
      <c r="YX97" s="8"/>
      <c r="YY97" s="8"/>
      <c r="YZ97" s="8"/>
      <c r="ZA97" s="8"/>
      <c r="ZB97" s="8"/>
      <c r="ZC97" s="8"/>
      <c r="ZD97" s="8"/>
      <c r="ZE97" s="8"/>
      <c r="ZF97" s="8"/>
      <c r="ZG97" s="8"/>
      <c r="ZH97" s="8"/>
      <c r="ZI97" s="8"/>
      <c r="ZJ97" s="8"/>
      <c r="ZK97" s="8"/>
      <c r="ZL97" s="8"/>
      <c r="ZM97" s="8"/>
      <c r="ZN97" s="8"/>
      <c r="ZO97" s="8"/>
      <c r="ZP97" s="8"/>
      <c r="ZQ97" s="8"/>
      <c r="ZR97" s="8"/>
      <c r="ZS97" s="8"/>
      <c r="ZT97" s="8"/>
      <c r="ZU97" s="8"/>
      <c r="ZV97" s="8"/>
      <c r="ZW97" s="8"/>
      <c r="ZX97" s="8"/>
      <c r="ZY97" s="8"/>
      <c r="ZZ97" s="8"/>
      <c r="AAA97" s="8"/>
      <c r="AAB97" s="8"/>
      <c r="AAC97" s="8"/>
      <c r="AAD97" s="8"/>
      <c r="AAE97" s="8"/>
      <c r="AAF97" s="8"/>
      <c r="AAG97" s="8"/>
      <c r="AAH97" s="8"/>
      <c r="AAI97" s="8"/>
      <c r="AAJ97" s="8"/>
      <c r="AAK97" s="8"/>
      <c r="AAL97" s="8"/>
      <c r="AAM97" s="8"/>
      <c r="AAN97" s="8"/>
      <c r="AAO97" s="8"/>
      <c r="AAP97" s="8"/>
      <c r="AAQ97" s="8"/>
      <c r="AAR97" s="8"/>
      <c r="AAS97" s="8"/>
      <c r="AAT97" s="8"/>
      <c r="AAU97" s="8"/>
      <c r="AAV97" s="8"/>
      <c r="AAW97" s="8"/>
      <c r="AAX97" s="8"/>
      <c r="AAY97" s="8"/>
      <c r="AAZ97" s="8"/>
      <c r="ABA97" s="8"/>
      <c r="ABB97" s="8"/>
      <c r="ABC97" s="8"/>
      <c r="ABD97" s="8"/>
      <c r="ABE97" s="8"/>
      <c r="ABF97" s="8"/>
      <c r="ABG97" s="8"/>
      <c r="ABH97" s="8"/>
      <c r="ABI97" s="8"/>
      <c r="ABJ97" s="8"/>
      <c r="ABK97" s="8"/>
      <c r="ABL97" s="8"/>
      <c r="ABM97" s="8"/>
      <c r="ABN97" s="8"/>
      <c r="ABO97" s="8"/>
      <c r="ABP97" s="8"/>
      <c r="ABQ97" s="8"/>
      <c r="ABR97" s="8"/>
      <c r="ABS97" s="8"/>
      <c r="ABT97" s="8"/>
      <c r="ABU97" s="8"/>
      <c r="ABV97" s="8"/>
      <c r="ABW97" s="8"/>
      <c r="ABX97" s="8"/>
      <c r="ABY97" s="8"/>
      <c r="ABZ97" s="8"/>
      <c r="ACA97" s="8"/>
      <c r="ACB97" s="8"/>
      <c r="ACC97" s="8"/>
      <c r="ACD97" s="8"/>
      <c r="ACE97" s="8"/>
      <c r="ACF97" s="8"/>
      <c r="ACG97" s="8"/>
      <c r="ACH97" s="8"/>
      <c r="ACI97" s="8"/>
      <c r="ACJ97" s="8"/>
      <c r="ACK97" s="8"/>
      <c r="ACL97" s="8"/>
      <c r="ACM97" s="8"/>
      <c r="ACN97" s="8"/>
      <c r="ACO97" s="8"/>
      <c r="ACP97" s="8"/>
      <c r="ACQ97" s="8"/>
      <c r="ACR97" s="8"/>
      <c r="ACS97" s="8"/>
      <c r="ACT97" s="8"/>
      <c r="ACU97" s="8"/>
      <c r="ACV97" s="8"/>
      <c r="ACW97" s="8"/>
      <c r="ACX97" s="8"/>
      <c r="ACY97" s="8"/>
      <c r="ACZ97" s="8"/>
      <c r="ADA97" s="8"/>
      <c r="ADB97" s="8"/>
      <c r="ADC97" s="8"/>
      <c r="ADD97" s="8"/>
      <c r="ADE97" s="8"/>
      <c r="ADF97" s="8"/>
      <c r="ADG97" s="8"/>
      <c r="ADH97" s="8"/>
      <c r="ADI97" s="8"/>
      <c r="ADJ97" s="8"/>
      <c r="ADK97" s="8"/>
      <c r="ADL97" s="8"/>
      <c r="ADM97" s="8"/>
      <c r="ADN97" s="8"/>
      <c r="ADO97" s="8"/>
      <c r="ADP97" s="8"/>
      <c r="ADQ97" s="8"/>
      <c r="ADR97" s="8"/>
      <c r="ADS97" s="8"/>
      <c r="ADT97" s="8"/>
      <c r="ADU97" s="8"/>
      <c r="ADV97" s="8"/>
      <c r="ADW97" s="8"/>
      <c r="ADX97" s="8"/>
      <c r="ADY97" s="8"/>
      <c r="ADZ97" s="8"/>
      <c r="AEA97" s="8"/>
      <c r="AEB97" s="8"/>
      <c r="AEC97" s="8"/>
      <c r="AED97" s="8"/>
      <c r="AEE97" s="8"/>
      <c r="AEF97" s="8"/>
      <c r="AEG97" s="8"/>
      <c r="AEH97" s="8"/>
      <c r="AEI97" s="8"/>
      <c r="AEJ97" s="8"/>
      <c r="AEK97" s="8"/>
      <c r="AEL97" s="8"/>
      <c r="AEM97" s="8"/>
      <c r="AEN97" s="8"/>
      <c r="AEO97" s="8"/>
      <c r="AEP97" s="8"/>
      <c r="AEQ97" s="8"/>
      <c r="AER97" s="8"/>
      <c r="AES97" s="8"/>
      <c r="AET97" s="8"/>
      <c r="AEU97" s="8"/>
      <c r="AEV97" s="8"/>
      <c r="AEW97" s="8"/>
      <c r="AEX97" s="8"/>
      <c r="AEY97" s="8"/>
      <c r="AEZ97" s="8"/>
      <c r="AFA97" s="8"/>
      <c r="AFB97" s="8"/>
      <c r="AFC97" s="8"/>
      <c r="AFD97" s="8"/>
      <c r="AFE97" s="8"/>
      <c r="AFF97" s="8"/>
      <c r="AFG97" s="8"/>
      <c r="AFH97" s="8"/>
      <c r="AFI97" s="8"/>
      <c r="AFJ97" s="8"/>
      <c r="AFK97" s="8"/>
      <c r="AFL97" s="8"/>
      <c r="AFM97" s="8"/>
      <c r="AFN97" s="8"/>
      <c r="AFO97" s="8"/>
      <c r="AFP97" s="8"/>
      <c r="AFQ97" s="8"/>
      <c r="AFR97" s="8"/>
      <c r="AFS97" s="8"/>
      <c r="AFT97" s="8"/>
      <c r="AFU97" s="8"/>
      <c r="AFV97" s="8"/>
      <c r="AFW97" s="8"/>
      <c r="AFX97" s="8"/>
      <c r="AFY97" s="8"/>
      <c r="AFZ97" s="8"/>
      <c r="AGA97" s="8"/>
      <c r="AGB97" s="8"/>
      <c r="AGC97" s="8"/>
      <c r="AGD97" s="8"/>
      <c r="AGE97" s="8"/>
      <c r="AGF97" s="8"/>
      <c r="AGG97" s="8"/>
      <c r="AGH97" s="8"/>
      <c r="AGI97" s="8"/>
      <c r="AGJ97" s="8"/>
      <c r="AGK97" s="8"/>
      <c r="AGL97" s="8"/>
      <c r="AGM97" s="8"/>
      <c r="AGN97" s="8"/>
      <c r="AGO97" s="8"/>
      <c r="AGP97" s="8"/>
      <c r="AGQ97" s="8"/>
      <c r="AGR97" s="8"/>
      <c r="AGS97" s="8"/>
      <c r="AGT97" s="8"/>
      <c r="AGU97" s="8"/>
      <c r="AGV97" s="8"/>
      <c r="AGW97" s="8"/>
      <c r="AGX97" s="8"/>
      <c r="AGY97" s="8"/>
      <c r="AGZ97" s="8"/>
      <c r="AHA97" s="8"/>
      <c r="AHB97" s="8"/>
      <c r="AHC97" s="8"/>
      <c r="AHD97" s="8"/>
      <c r="AHE97" s="8"/>
      <c r="AHF97" s="8"/>
      <c r="AHG97" s="8"/>
      <c r="AHH97" s="8"/>
      <c r="AHI97" s="8"/>
      <c r="AHJ97" s="8"/>
      <c r="AHK97" s="8"/>
      <c r="AHL97" s="8"/>
      <c r="AHM97" s="8"/>
      <c r="AHN97" s="8"/>
      <c r="AHO97" s="8"/>
      <c r="AHP97" s="8"/>
      <c r="AHQ97" s="8"/>
      <c r="AHR97" s="8"/>
      <c r="AHS97" s="8"/>
      <c r="AHT97" s="8"/>
      <c r="AHU97" s="8"/>
      <c r="AHV97" s="8"/>
      <c r="AHW97" s="8"/>
      <c r="AHX97" s="8"/>
      <c r="AHY97" s="8"/>
      <c r="AHZ97" s="8"/>
      <c r="AIA97" s="8"/>
      <c r="AIB97" s="8"/>
      <c r="AIC97" s="8"/>
      <c r="AID97" s="8"/>
      <c r="AIE97" s="8"/>
      <c r="AIF97" s="8"/>
      <c r="AIG97" s="8"/>
      <c r="AIH97" s="8"/>
      <c r="AII97" s="8"/>
      <c r="AIJ97" s="8"/>
      <c r="AIK97" s="8"/>
      <c r="AIL97" s="8"/>
      <c r="AIM97" s="8"/>
      <c r="AIN97" s="8"/>
      <c r="AIO97" s="8"/>
      <c r="AIP97" s="8"/>
      <c r="AIQ97" s="8"/>
      <c r="AIR97" s="8"/>
      <c r="AIS97" s="8"/>
      <c r="AIT97" s="8"/>
      <c r="AIU97" s="8"/>
      <c r="AIV97" s="8"/>
      <c r="AIW97" s="8"/>
      <c r="AIX97" s="8"/>
      <c r="AIY97" s="8"/>
      <c r="AIZ97" s="8"/>
      <c r="AJA97" s="8"/>
      <c r="AJB97" s="8"/>
      <c r="AJC97" s="8"/>
      <c r="AJD97" s="8"/>
      <c r="AJE97" s="8"/>
      <c r="AJF97" s="8"/>
      <c r="AJG97" s="8"/>
      <c r="AJH97" s="8"/>
      <c r="AJI97" s="8"/>
      <c r="AJJ97" s="8"/>
      <c r="AJK97" s="8"/>
      <c r="AJL97" s="8"/>
      <c r="AJM97" s="8"/>
      <c r="AJN97" s="8"/>
      <c r="AJO97" s="8"/>
      <c r="AJP97" s="8"/>
      <c r="AJQ97" s="8"/>
      <c r="AJR97" s="8"/>
      <c r="AJS97" s="8"/>
      <c r="AJT97" s="8"/>
      <c r="AJU97" s="8"/>
      <c r="AJV97" s="8"/>
      <c r="AJW97" s="8"/>
      <c r="AJX97" s="8"/>
      <c r="AJY97" s="8"/>
      <c r="AJZ97" s="8"/>
      <c r="AKA97" s="8"/>
      <c r="AKB97" s="8"/>
      <c r="AKC97" s="8"/>
      <c r="AKD97" s="8"/>
      <c r="AKE97" s="8"/>
      <c r="AKF97" s="8"/>
      <c r="AKG97" s="8"/>
      <c r="AKH97" s="8"/>
      <c r="AKI97" s="8"/>
      <c r="AKJ97" s="8"/>
      <c r="AKK97" s="8"/>
      <c r="AKL97" s="8"/>
      <c r="AKM97" s="8"/>
      <c r="AKN97" s="8"/>
      <c r="AKO97" s="8"/>
      <c r="AKP97" s="8"/>
      <c r="AKQ97" s="8"/>
      <c r="AKR97" s="8"/>
      <c r="AKS97" s="8"/>
      <c r="AKT97" s="8"/>
      <c r="AKU97" s="8"/>
      <c r="AKV97" s="8"/>
      <c r="AKW97" s="8"/>
      <c r="AKX97" s="8"/>
      <c r="AKY97" s="8"/>
      <c r="AKZ97" s="8"/>
      <c r="ALA97" s="8"/>
      <c r="ALB97" s="8"/>
      <c r="ALC97" s="8"/>
      <c r="ALD97" s="8"/>
      <c r="ALE97" s="8"/>
      <c r="ALF97" s="8"/>
      <c r="ALG97" s="8"/>
      <c r="ALH97" s="8"/>
      <c r="ALI97" s="8"/>
      <c r="ALJ97" s="8"/>
      <c r="ALK97" s="8"/>
      <c r="ALL97" s="8"/>
      <c r="ALM97" s="8"/>
      <c r="ALN97" s="8"/>
      <c r="ALO97" s="8"/>
      <c r="ALP97" s="8"/>
      <c r="ALQ97" s="8"/>
      <c r="ALR97" s="8"/>
      <c r="ALS97" s="8"/>
      <c r="ALT97" s="8"/>
      <c r="ALU97" s="8"/>
      <c r="ALV97" s="8"/>
      <c r="ALW97" s="8"/>
      <c r="ALX97" s="8"/>
      <c r="ALY97" s="8"/>
      <c r="ALZ97" s="8"/>
      <c r="AMA97" s="8"/>
      <c r="AMB97" s="8"/>
      <c r="AMC97" s="8"/>
      <c r="AMD97" s="8"/>
      <c r="AME97" s="8"/>
      <c r="AMF97" s="8"/>
      <c r="AMG97" s="8"/>
      <c r="AMH97" s="8"/>
      <c r="AMI97" s="8"/>
      <c r="AMJ97" s="8"/>
    </row>
    <row r="98" spans="1:1024" ht="15.75" customHeight="1">
      <c r="A98" s="307" t="s">
        <v>89</v>
      </c>
      <c r="B98" s="307"/>
      <c r="C98" s="307"/>
      <c r="D98" s="307"/>
      <c r="E98" s="310"/>
      <c r="F98" s="310"/>
      <c r="G98" s="310"/>
      <c r="H98" s="310"/>
      <c r="I98" s="310"/>
      <c r="J98" s="310"/>
      <c r="K98" s="310"/>
      <c r="L98" s="310"/>
      <c r="M98" s="310"/>
      <c r="N98" s="310"/>
      <c r="O98" s="310"/>
      <c r="P98" s="310"/>
      <c r="Q98" s="310"/>
      <c r="R98" s="310"/>
      <c r="S98" s="310"/>
      <c r="T98" s="310"/>
      <c r="U98" s="310"/>
      <c r="V98" s="310"/>
      <c r="W98" s="310"/>
      <c r="X98" s="310"/>
      <c r="Y98" s="310"/>
      <c r="Z98" s="310"/>
      <c r="AA98" s="310"/>
      <c r="AB98" s="310"/>
      <c r="AC98" s="310"/>
      <c r="AD98" s="310"/>
      <c r="AE98" s="310"/>
      <c r="AF98" s="310"/>
      <c r="AG98" s="310"/>
      <c r="AH98" s="310"/>
      <c r="AI98" s="310"/>
      <c r="AJ98" s="310"/>
      <c r="AK98" s="310"/>
      <c r="AL98" s="310"/>
      <c r="AM98" s="310"/>
      <c r="AN98" s="310"/>
      <c r="AO98" s="310"/>
      <c r="AP98" s="310"/>
      <c r="AQ98" s="310"/>
      <c r="AR98" s="310"/>
      <c r="AS98" s="310"/>
      <c r="AT98" s="310"/>
      <c r="AU98" s="310"/>
      <c r="AV98" s="310"/>
      <c r="AW98" s="310"/>
      <c r="AX98" s="310"/>
      <c r="AY98" s="310"/>
      <c r="AZ98" s="310"/>
      <c r="BA98" s="310"/>
      <c r="BB98" s="310"/>
      <c r="BC98" s="310"/>
      <c r="BD98" s="310"/>
      <c r="BE98" s="310"/>
      <c r="BF98" s="310"/>
      <c r="BG98" s="310"/>
      <c r="BH98" s="310"/>
      <c r="BI98" s="310"/>
      <c r="BJ98" s="310"/>
      <c r="BK98" s="310"/>
      <c r="BL98" s="310"/>
      <c r="BM98" s="310"/>
      <c r="BN98" s="310"/>
      <c r="BO98" s="310"/>
      <c r="BP98" s="310"/>
      <c r="BQ98" s="310"/>
      <c r="BR98" s="310"/>
      <c r="BS98" s="310"/>
      <c r="BT98" s="310"/>
      <c r="BU98" s="310"/>
      <c r="BV98" s="310"/>
      <c r="BW98" s="310"/>
      <c r="BX98" s="310"/>
      <c r="BY98" s="310"/>
      <c r="BZ98" s="310"/>
      <c r="CA98" s="310"/>
      <c r="CB98" s="310"/>
      <c r="CC98" s="310"/>
      <c r="CD98" s="310"/>
      <c r="CE98" s="310"/>
      <c r="CF98" s="310"/>
      <c r="CG98" s="310"/>
      <c r="CH98" s="310"/>
      <c r="CI98" s="310"/>
      <c r="CJ98" s="310"/>
      <c r="CK98" s="310"/>
      <c r="CL98" s="310"/>
      <c r="CM98" s="310"/>
      <c r="CN98" s="310"/>
      <c r="CO98" s="310"/>
      <c r="CP98" s="310"/>
      <c r="CQ98" s="310"/>
      <c r="CR98" s="310"/>
      <c r="CS98" s="310"/>
      <c r="CT98" s="310"/>
      <c r="CU98" s="310"/>
      <c r="CV98" s="310"/>
      <c r="CW98" s="310"/>
      <c r="CX98" s="310"/>
      <c r="CY98" s="310"/>
      <c r="CZ98" s="310"/>
      <c r="DA98" s="310"/>
      <c r="DB98" s="310"/>
      <c r="DC98" s="310"/>
      <c r="DD98" s="310"/>
      <c r="DE98" s="310"/>
      <c r="DF98" s="310"/>
      <c r="DG98" s="310"/>
      <c r="DH98" s="310"/>
      <c r="DI98" s="310"/>
      <c r="DJ98" s="310"/>
      <c r="DK98" s="310"/>
      <c r="DL98" s="310"/>
      <c r="DM98" s="310"/>
      <c r="DN98" s="310"/>
      <c r="DO98" s="310"/>
      <c r="DP98" s="310"/>
      <c r="DQ98" s="310"/>
      <c r="DR98" s="310"/>
      <c r="DS98" s="310"/>
      <c r="DT98" s="310"/>
      <c r="DU98" s="310"/>
      <c r="DV98" s="310"/>
      <c r="DW98" s="310"/>
      <c r="DX98" s="310"/>
      <c r="DY98" s="310"/>
      <c r="DZ98" s="310"/>
      <c r="EA98" s="310"/>
      <c r="EB98" s="310"/>
      <c r="EC98" s="310"/>
      <c r="ED98" s="310"/>
      <c r="EE98" s="310"/>
      <c r="EF98" s="310"/>
      <c r="EG98" s="310"/>
      <c r="EH98" s="310"/>
      <c r="EI98" s="310"/>
      <c r="EJ98" s="310"/>
      <c r="EK98" s="310"/>
      <c r="EL98" s="310"/>
      <c r="EM98" s="310"/>
      <c r="EN98" s="310"/>
      <c r="EO98" s="310"/>
      <c r="EP98" s="310"/>
      <c r="EQ98" s="310"/>
      <c r="ER98" s="310"/>
      <c r="ES98" s="310"/>
      <c r="ET98" s="310"/>
      <c r="EU98" s="310"/>
      <c r="EV98" s="310"/>
      <c r="EW98" s="310"/>
      <c r="EX98" s="310"/>
      <c r="EY98" s="310"/>
      <c r="EZ98" s="310"/>
      <c r="FA98" s="310"/>
      <c r="FB98" s="310"/>
      <c r="FC98" s="310"/>
      <c r="FD98" s="310"/>
      <c r="FE98" s="310"/>
      <c r="FF98" s="310"/>
      <c r="FG98" s="310"/>
      <c r="FH98" s="310"/>
      <c r="FI98" s="310"/>
      <c r="FJ98" s="310"/>
      <c r="FK98" s="310"/>
      <c r="FL98" s="310"/>
      <c r="FM98" s="310"/>
      <c r="FN98" s="310"/>
      <c r="FO98" s="310"/>
      <c r="FP98" s="310"/>
      <c r="FQ98" s="310"/>
      <c r="FR98" s="310"/>
      <c r="FS98" s="310"/>
      <c r="FT98" s="310"/>
      <c r="FU98" s="310"/>
      <c r="FV98" s="310"/>
      <c r="FW98" s="310"/>
      <c r="FX98" s="310"/>
      <c r="FY98" s="310"/>
      <c r="FZ98" s="310"/>
      <c r="GA98" s="310"/>
      <c r="GB98" s="310"/>
      <c r="GC98" s="310"/>
      <c r="GD98" s="310"/>
      <c r="GE98" s="310"/>
      <c r="GF98" s="310"/>
      <c r="GG98" s="310"/>
      <c r="GH98" s="310"/>
      <c r="GI98" s="310"/>
      <c r="GJ98" s="310"/>
      <c r="GK98" s="310"/>
      <c r="GL98" s="310"/>
      <c r="GM98" s="310"/>
      <c r="GN98" s="310"/>
      <c r="GO98" s="310"/>
      <c r="GP98" s="310"/>
      <c r="GQ98" s="310"/>
      <c r="GR98" s="310"/>
      <c r="GS98" s="310"/>
      <c r="GT98" s="310"/>
      <c r="GU98" s="310"/>
      <c r="GV98" s="310"/>
      <c r="GW98" s="310"/>
      <c r="GX98" s="310"/>
      <c r="GY98" s="310"/>
      <c r="GZ98" s="310"/>
      <c r="HA98" s="310"/>
      <c r="HB98" s="310"/>
      <c r="HC98" s="310"/>
      <c r="HD98" s="310"/>
      <c r="HE98" s="310"/>
      <c r="HF98" s="310"/>
      <c r="HG98" s="310"/>
      <c r="HH98" s="310"/>
      <c r="HI98" s="310"/>
      <c r="HJ98" s="310"/>
      <c r="HK98" s="310"/>
      <c r="HL98" s="310"/>
      <c r="HM98" s="310"/>
      <c r="HN98" s="310"/>
      <c r="HO98" s="310"/>
      <c r="HP98" s="310"/>
      <c r="HQ98" s="310"/>
      <c r="HR98" s="310"/>
      <c r="HS98" s="310"/>
      <c r="HT98" s="310"/>
      <c r="HU98" s="310"/>
      <c r="HV98" s="310"/>
      <c r="HW98" s="310"/>
      <c r="HX98" s="310"/>
      <c r="HY98" s="310"/>
      <c r="HZ98" s="310"/>
      <c r="IA98" s="310"/>
      <c r="IB98" s="310"/>
      <c r="IC98" s="310"/>
      <c r="ID98" s="310"/>
      <c r="IE98" s="310"/>
      <c r="IF98" s="310"/>
      <c r="IG98" s="310"/>
      <c r="IH98" s="310"/>
      <c r="II98" s="310"/>
      <c r="IJ98" s="310"/>
      <c r="IK98" s="310"/>
      <c r="IL98" s="310"/>
      <c r="IM98" s="310"/>
      <c r="IN98" s="310"/>
      <c r="IO98" s="310"/>
      <c r="IP98" s="310"/>
      <c r="IQ98" s="310"/>
      <c r="IR98" s="310"/>
      <c r="IS98" s="310"/>
      <c r="IT98" s="310"/>
      <c r="IU98" s="310"/>
      <c r="IV98" s="310"/>
      <c r="IW98" s="310"/>
      <c r="IX98" s="310"/>
      <c r="IY98" s="310"/>
      <c r="IZ98" s="310"/>
      <c r="JA98" s="310"/>
      <c r="JB98" s="310"/>
      <c r="JC98" s="310"/>
      <c r="JD98" s="310"/>
      <c r="JE98" s="310"/>
      <c r="JF98" s="310"/>
      <c r="JG98" s="310"/>
      <c r="JH98" s="310"/>
      <c r="JI98" s="310"/>
      <c r="JJ98" s="310"/>
      <c r="JK98" s="310"/>
      <c r="JL98" s="310"/>
      <c r="JM98" s="310"/>
      <c r="JN98" s="310"/>
      <c r="JO98" s="310"/>
      <c r="JP98" s="310"/>
      <c r="JQ98" s="310"/>
      <c r="JR98" s="310"/>
      <c r="JS98" s="310"/>
      <c r="JT98" s="310"/>
      <c r="JU98" s="310"/>
      <c r="JV98" s="310"/>
      <c r="JW98" s="310"/>
      <c r="JX98" s="310"/>
      <c r="JY98" s="310"/>
      <c r="JZ98" s="310"/>
      <c r="KA98" s="310"/>
      <c r="KB98" s="310"/>
      <c r="KC98" s="310"/>
      <c r="KD98" s="310"/>
      <c r="KE98" s="310"/>
      <c r="KF98" s="310"/>
      <c r="KG98" s="310"/>
      <c r="KH98" s="310"/>
      <c r="KI98" s="310"/>
      <c r="KJ98" s="310"/>
      <c r="KK98" s="310"/>
      <c r="KL98" s="310"/>
      <c r="KM98" s="310"/>
      <c r="KN98" s="310"/>
      <c r="KO98" s="310"/>
      <c r="KP98" s="310"/>
      <c r="KQ98" s="310"/>
      <c r="KR98" s="310"/>
      <c r="KS98" s="310"/>
      <c r="KT98" s="310"/>
      <c r="KU98" s="310"/>
      <c r="KV98" s="310"/>
      <c r="KW98" s="310"/>
      <c r="KX98" s="310"/>
      <c r="KY98" s="310"/>
      <c r="KZ98" s="310"/>
      <c r="LA98" s="310"/>
      <c r="LB98" s="310"/>
      <c r="LC98" s="310"/>
      <c r="LD98" s="310"/>
      <c r="LE98" s="310"/>
      <c r="LF98" s="310"/>
      <c r="LG98" s="310"/>
      <c r="LH98" s="310"/>
      <c r="LI98" s="310"/>
      <c r="LJ98" s="310"/>
      <c r="LK98" s="310"/>
      <c r="LL98" s="310"/>
      <c r="LM98" s="310"/>
      <c r="LN98" s="310"/>
      <c r="LO98" s="310"/>
      <c r="LP98" s="310"/>
      <c r="LQ98" s="310"/>
      <c r="LR98" s="310"/>
      <c r="LS98" s="310"/>
      <c r="LT98" s="310"/>
      <c r="LU98" s="310"/>
      <c r="LV98" s="310"/>
      <c r="LW98" s="310"/>
      <c r="LX98" s="310"/>
      <c r="LY98" s="310"/>
      <c r="LZ98" s="310"/>
      <c r="MA98" s="310"/>
      <c r="MB98" s="310"/>
      <c r="MC98" s="310"/>
      <c r="MD98" s="310"/>
      <c r="ME98" s="310"/>
      <c r="MF98" s="310"/>
      <c r="MG98" s="310"/>
      <c r="MH98" s="310"/>
      <c r="MI98" s="310"/>
      <c r="MJ98" s="310"/>
      <c r="MK98" s="310"/>
      <c r="ML98" s="310"/>
      <c r="MM98" s="310"/>
      <c r="MN98" s="310"/>
      <c r="MO98" s="310"/>
      <c r="MP98" s="310"/>
      <c r="MQ98" s="310"/>
      <c r="MR98" s="310"/>
      <c r="MS98" s="310"/>
      <c r="MT98" s="310"/>
      <c r="MU98" s="310"/>
      <c r="MV98" s="310"/>
      <c r="MW98" s="310"/>
      <c r="MX98" s="310"/>
      <c r="MY98" s="310"/>
      <c r="MZ98" s="310"/>
      <c r="NA98" s="310"/>
      <c r="NB98" s="310"/>
      <c r="NC98" s="310"/>
      <c r="ND98" s="310"/>
      <c r="NE98" s="310"/>
      <c r="NF98" s="310"/>
      <c r="NG98" s="310"/>
      <c r="NH98" s="310"/>
      <c r="NI98" s="310"/>
      <c r="NJ98" s="310"/>
      <c r="NK98" s="310"/>
      <c r="NL98" s="310"/>
      <c r="NM98" s="310"/>
      <c r="NN98" s="310"/>
      <c r="NO98" s="310"/>
      <c r="NP98" s="310"/>
      <c r="NQ98" s="310"/>
      <c r="NR98" s="310"/>
      <c r="NS98" s="310"/>
      <c r="NT98" s="310"/>
      <c r="NU98" s="310"/>
      <c r="NV98" s="310"/>
      <c r="NW98" s="310"/>
      <c r="NX98" s="310"/>
      <c r="NY98" s="310"/>
      <c r="NZ98" s="310"/>
      <c r="OA98" s="310"/>
      <c r="OB98" s="310"/>
      <c r="OC98" s="310"/>
      <c r="OD98" s="310"/>
      <c r="OE98" s="310"/>
      <c r="OF98" s="310"/>
      <c r="OG98" s="310"/>
      <c r="OH98" s="310"/>
      <c r="OI98" s="310"/>
      <c r="OJ98" s="310"/>
      <c r="OK98" s="310"/>
      <c r="OL98" s="310"/>
      <c r="OM98" s="310"/>
      <c r="ON98" s="310"/>
      <c r="OO98" s="310"/>
      <c r="OP98" s="310"/>
      <c r="OQ98" s="310"/>
      <c r="OR98" s="310"/>
      <c r="OS98" s="310"/>
      <c r="OT98" s="310"/>
      <c r="OU98" s="310"/>
      <c r="OV98" s="310"/>
      <c r="OW98" s="310"/>
      <c r="OX98" s="310"/>
      <c r="OY98" s="310"/>
      <c r="OZ98" s="310"/>
      <c r="PA98" s="310"/>
      <c r="PB98" s="310"/>
      <c r="PC98" s="310"/>
      <c r="PD98" s="310"/>
      <c r="PE98" s="310"/>
      <c r="PF98" s="310"/>
      <c r="PG98" s="310"/>
      <c r="PH98" s="310"/>
      <c r="PI98" s="310"/>
      <c r="PJ98" s="310"/>
      <c r="PK98" s="310"/>
      <c r="PL98" s="310"/>
      <c r="PM98" s="310"/>
      <c r="PN98" s="310"/>
      <c r="PO98" s="310"/>
      <c r="PP98" s="310"/>
      <c r="PQ98" s="310"/>
      <c r="PR98" s="310"/>
      <c r="PS98" s="310"/>
      <c r="PT98" s="310"/>
      <c r="PU98" s="310"/>
      <c r="PV98" s="310"/>
      <c r="PW98" s="310"/>
      <c r="PX98" s="310"/>
      <c r="PY98" s="310"/>
      <c r="PZ98" s="310"/>
      <c r="QA98" s="310"/>
      <c r="QB98" s="310"/>
      <c r="QC98" s="310"/>
      <c r="QD98" s="310"/>
      <c r="QE98" s="310"/>
      <c r="QF98" s="310"/>
      <c r="QG98" s="310"/>
      <c r="QH98" s="310"/>
      <c r="QI98" s="310"/>
      <c r="QJ98" s="310"/>
      <c r="QK98" s="310"/>
      <c r="QL98" s="310"/>
      <c r="QM98" s="310"/>
      <c r="QN98" s="310"/>
      <c r="QO98" s="310"/>
      <c r="QP98" s="310"/>
      <c r="QQ98" s="310"/>
      <c r="QR98" s="310"/>
      <c r="QS98" s="310"/>
      <c r="QT98" s="310"/>
      <c r="QU98" s="310"/>
      <c r="QV98" s="310"/>
      <c r="QW98" s="310"/>
      <c r="QX98" s="310"/>
      <c r="QY98" s="310"/>
      <c r="QZ98" s="310"/>
      <c r="RA98" s="310"/>
      <c r="RB98" s="310"/>
      <c r="RC98" s="310"/>
      <c r="RD98" s="310"/>
      <c r="RE98" s="310"/>
      <c r="RF98" s="310"/>
      <c r="RG98" s="310"/>
      <c r="RH98" s="310"/>
      <c r="RI98" s="310"/>
      <c r="RJ98" s="310"/>
      <c r="RK98" s="310"/>
      <c r="RL98" s="310"/>
      <c r="RM98" s="310"/>
      <c r="RN98" s="310"/>
      <c r="RO98" s="310"/>
      <c r="RP98" s="310"/>
      <c r="RQ98" s="310"/>
      <c r="RR98" s="310"/>
      <c r="RS98" s="310"/>
      <c r="RT98" s="310"/>
      <c r="RU98" s="310"/>
      <c r="RV98" s="310"/>
      <c r="RW98" s="310"/>
      <c r="RX98" s="310"/>
      <c r="RY98" s="310"/>
      <c r="RZ98" s="310"/>
      <c r="SA98" s="310"/>
      <c r="SB98" s="310"/>
      <c r="SC98" s="310"/>
      <c r="SD98" s="310"/>
      <c r="SE98" s="310"/>
      <c r="SF98" s="310"/>
      <c r="SG98" s="310"/>
      <c r="SH98" s="310"/>
      <c r="SI98" s="310"/>
      <c r="SJ98" s="310"/>
      <c r="SK98" s="310"/>
      <c r="SL98" s="310"/>
      <c r="SM98" s="310"/>
      <c r="SN98" s="310"/>
      <c r="SO98" s="310"/>
      <c r="SP98" s="310"/>
      <c r="SQ98" s="310"/>
      <c r="SR98" s="310"/>
      <c r="SS98" s="310"/>
      <c r="ST98" s="310"/>
      <c r="SU98" s="310"/>
      <c r="SV98" s="310"/>
      <c r="SW98" s="310"/>
      <c r="SX98" s="310"/>
      <c r="SY98" s="310"/>
      <c r="SZ98" s="310"/>
      <c r="TA98" s="310"/>
      <c r="TB98" s="310"/>
      <c r="TC98" s="310"/>
      <c r="TD98" s="310"/>
      <c r="TE98" s="310"/>
      <c r="TF98" s="310"/>
      <c r="TG98" s="310"/>
      <c r="TH98" s="310"/>
      <c r="TI98" s="310"/>
      <c r="TJ98" s="310"/>
      <c r="TK98" s="310"/>
      <c r="TL98" s="310"/>
      <c r="TM98" s="310"/>
      <c r="TN98" s="310"/>
      <c r="TO98" s="310"/>
      <c r="TP98" s="310"/>
      <c r="TQ98" s="310"/>
      <c r="TR98" s="310"/>
      <c r="TS98" s="310"/>
      <c r="TT98" s="310"/>
      <c r="TU98" s="310"/>
      <c r="TV98" s="310"/>
      <c r="TW98" s="310"/>
      <c r="TX98" s="310"/>
      <c r="TY98" s="310"/>
      <c r="TZ98" s="310"/>
      <c r="UA98" s="310"/>
      <c r="UB98" s="310"/>
      <c r="UC98" s="310"/>
      <c r="UD98" s="310"/>
      <c r="UE98" s="310"/>
      <c r="UF98" s="310"/>
      <c r="UG98" s="310"/>
      <c r="UH98" s="310"/>
      <c r="UI98" s="310"/>
      <c r="UJ98" s="310"/>
      <c r="UK98" s="310"/>
      <c r="UL98" s="310"/>
      <c r="UM98" s="310"/>
      <c r="UN98" s="310"/>
      <c r="UO98" s="310"/>
      <c r="UP98" s="310"/>
      <c r="UQ98" s="310"/>
      <c r="UR98" s="310"/>
      <c r="US98" s="310"/>
      <c r="UT98" s="310"/>
      <c r="UU98" s="310"/>
      <c r="UV98" s="310"/>
      <c r="UW98" s="310"/>
      <c r="UX98" s="310"/>
      <c r="UY98" s="310"/>
      <c r="UZ98" s="310"/>
      <c r="VA98" s="310"/>
      <c r="VB98" s="310"/>
      <c r="VC98" s="310"/>
      <c r="VD98" s="310"/>
      <c r="VE98" s="310"/>
      <c r="VF98" s="310"/>
      <c r="VG98" s="310"/>
      <c r="VH98" s="310"/>
      <c r="VI98" s="310"/>
      <c r="VJ98" s="310"/>
      <c r="VK98" s="310"/>
      <c r="VL98" s="310"/>
      <c r="VM98" s="310"/>
      <c r="VN98" s="310"/>
      <c r="VO98" s="310"/>
      <c r="VP98" s="310"/>
      <c r="VQ98" s="310"/>
      <c r="VR98" s="310"/>
      <c r="VS98" s="310"/>
      <c r="VT98" s="310"/>
      <c r="VU98" s="310"/>
      <c r="VV98" s="310"/>
      <c r="VW98" s="310"/>
      <c r="VX98" s="310"/>
      <c r="VY98" s="310"/>
      <c r="VZ98" s="310"/>
      <c r="WA98" s="310"/>
      <c r="WB98" s="310"/>
      <c r="WC98" s="310"/>
      <c r="WD98" s="310"/>
      <c r="WE98" s="310"/>
      <c r="WF98" s="310"/>
      <c r="WG98" s="310"/>
      <c r="WH98" s="310"/>
      <c r="WI98" s="310"/>
      <c r="WJ98" s="310"/>
      <c r="WK98" s="310"/>
      <c r="WL98" s="310"/>
      <c r="WM98" s="310"/>
      <c r="WN98" s="310"/>
      <c r="WO98" s="310"/>
      <c r="WP98" s="310"/>
      <c r="WQ98" s="310"/>
      <c r="WR98" s="310"/>
      <c r="WS98" s="310"/>
      <c r="WT98" s="310"/>
      <c r="WU98" s="310"/>
      <c r="WV98" s="310"/>
      <c r="WW98" s="310"/>
      <c r="WX98" s="310"/>
      <c r="WY98" s="310"/>
      <c r="WZ98" s="310"/>
      <c r="XA98" s="310"/>
      <c r="XB98" s="310"/>
      <c r="XC98" s="310"/>
      <c r="XD98" s="310"/>
      <c r="XE98" s="310"/>
      <c r="XF98" s="310"/>
      <c r="XG98" s="310"/>
      <c r="XH98" s="310"/>
      <c r="XI98" s="310"/>
      <c r="XJ98" s="310"/>
      <c r="XK98" s="310"/>
      <c r="XL98" s="310"/>
      <c r="XM98" s="310"/>
      <c r="XN98" s="310"/>
      <c r="XO98" s="310"/>
      <c r="XP98" s="310"/>
      <c r="XQ98" s="310"/>
      <c r="XR98" s="310"/>
      <c r="XS98" s="310"/>
      <c r="XT98" s="310"/>
      <c r="XU98" s="310"/>
      <c r="XV98" s="310"/>
      <c r="XW98" s="310"/>
      <c r="XX98" s="310"/>
      <c r="XY98" s="310"/>
      <c r="XZ98" s="310"/>
      <c r="YA98" s="310"/>
      <c r="YB98" s="310"/>
      <c r="YC98" s="310"/>
      <c r="YD98" s="310"/>
      <c r="YE98" s="310"/>
      <c r="YF98" s="310"/>
      <c r="YG98" s="310"/>
      <c r="YH98" s="310"/>
      <c r="YI98" s="310"/>
      <c r="YJ98" s="310"/>
      <c r="YK98" s="310"/>
      <c r="YL98" s="310"/>
      <c r="YM98" s="310"/>
      <c r="YN98" s="310"/>
      <c r="YO98" s="310"/>
      <c r="YP98" s="310"/>
      <c r="YQ98" s="310"/>
      <c r="YR98" s="310"/>
      <c r="YS98" s="310"/>
      <c r="YT98" s="310"/>
      <c r="YU98" s="310"/>
      <c r="YV98" s="310"/>
      <c r="YW98" s="310"/>
      <c r="YX98" s="310"/>
      <c r="YY98" s="310"/>
      <c r="YZ98" s="310"/>
      <c r="ZA98" s="310"/>
      <c r="ZB98" s="310"/>
      <c r="ZC98" s="310"/>
      <c r="ZD98" s="310"/>
      <c r="ZE98" s="310"/>
      <c r="ZF98" s="310"/>
      <c r="ZG98" s="310"/>
      <c r="ZH98" s="310"/>
      <c r="ZI98" s="310"/>
      <c r="ZJ98" s="310"/>
      <c r="ZK98" s="310"/>
      <c r="ZL98" s="310"/>
      <c r="ZM98" s="310"/>
      <c r="ZN98" s="310"/>
      <c r="ZO98" s="310"/>
      <c r="ZP98" s="310"/>
      <c r="ZQ98" s="310"/>
      <c r="ZR98" s="310"/>
      <c r="ZS98" s="310"/>
      <c r="ZT98" s="310"/>
      <c r="ZU98" s="310"/>
      <c r="ZV98" s="310"/>
      <c r="ZW98" s="310"/>
      <c r="ZX98" s="310"/>
      <c r="ZY98" s="310"/>
      <c r="ZZ98" s="310"/>
      <c r="AAA98" s="310"/>
      <c r="AAB98" s="310"/>
      <c r="AAC98" s="310"/>
      <c r="AAD98" s="310"/>
      <c r="AAE98" s="310"/>
      <c r="AAF98" s="310"/>
      <c r="AAG98" s="310"/>
      <c r="AAH98" s="310"/>
      <c r="AAI98" s="310"/>
      <c r="AAJ98" s="310"/>
      <c r="AAK98" s="310"/>
      <c r="AAL98" s="310"/>
      <c r="AAM98" s="310"/>
      <c r="AAN98" s="310"/>
      <c r="AAO98" s="310"/>
      <c r="AAP98" s="310"/>
      <c r="AAQ98" s="310"/>
      <c r="AAR98" s="310"/>
      <c r="AAS98" s="310"/>
      <c r="AAT98" s="310"/>
      <c r="AAU98" s="310"/>
      <c r="AAV98" s="310"/>
      <c r="AAW98" s="310"/>
      <c r="AAX98" s="310"/>
      <c r="AAY98" s="310"/>
      <c r="AAZ98" s="310"/>
      <c r="ABA98" s="310"/>
      <c r="ABB98" s="310"/>
      <c r="ABC98" s="310"/>
      <c r="ABD98" s="310"/>
      <c r="ABE98" s="310"/>
      <c r="ABF98" s="310"/>
      <c r="ABG98" s="310"/>
      <c r="ABH98" s="310"/>
      <c r="ABI98" s="310"/>
      <c r="ABJ98" s="310"/>
      <c r="ABK98" s="310"/>
      <c r="ABL98" s="310"/>
      <c r="ABM98" s="310"/>
      <c r="ABN98" s="310"/>
      <c r="ABO98" s="310"/>
      <c r="ABP98" s="310"/>
      <c r="ABQ98" s="310"/>
      <c r="ABR98" s="310"/>
      <c r="ABS98" s="310"/>
      <c r="ABT98" s="310"/>
      <c r="ABU98" s="310"/>
      <c r="ABV98" s="310"/>
      <c r="ABW98" s="310"/>
      <c r="ABX98" s="310"/>
      <c r="ABY98" s="310"/>
      <c r="ABZ98" s="310"/>
      <c r="ACA98" s="310"/>
      <c r="ACB98" s="310"/>
      <c r="ACC98" s="310"/>
      <c r="ACD98" s="310"/>
      <c r="ACE98" s="310"/>
      <c r="ACF98" s="310"/>
      <c r="ACG98" s="310"/>
      <c r="ACH98" s="310"/>
      <c r="ACI98" s="310"/>
      <c r="ACJ98" s="310"/>
      <c r="ACK98" s="310"/>
      <c r="ACL98" s="310"/>
      <c r="ACM98" s="310"/>
      <c r="ACN98" s="310"/>
      <c r="ACO98" s="310"/>
      <c r="ACP98" s="310"/>
      <c r="ACQ98" s="310"/>
      <c r="ACR98" s="310"/>
      <c r="ACS98" s="310"/>
      <c r="ACT98" s="310"/>
      <c r="ACU98" s="310"/>
      <c r="ACV98" s="310"/>
      <c r="ACW98" s="310"/>
      <c r="ACX98" s="310"/>
      <c r="ACY98" s="310"/>
      <c r="ACZ98" s="310"/>
      <c r="ADA98" s="310"/>
      <c r="ADB98" s="310"/>
      <c r="ADC98" s="310"/>
      <c r="ADD98" s="310"/>
      <c r="ADE98" s="310"/>
      <c r="ADF98" s="310"/>
      <c r="ADG98" s="310"/>
      <c r="ADH98" s="310"/>
      <c r="ADI98" s="310"/>
      <c r="ADJ98" s="310"/>
      <c r="ADK98" s="310"/>
      <c r="ADL98" s="310"/>
      <c r="ADM98" s="310"/>
      <c r="ADN98" s="310"/>
      <c r="ADO98" s="310"/>
      <c r="ADP98" s="310"/>
      <c r="ADQ98" s="310"/>
      <c r="ADR98" s="310"/>
      <c r="ADS98" s="310"/>
      <c r="ADT98" s="310"/>
      <c r="ADU98" s="310"/>
      <c r="ADV98" s="310"/>
      <c r="ADW98" s="310"/>
      <c r="ADX98" s="310"/>
      <c r="ADY98" s="310"/>
      <c r="ADZ98" s="310"/>
      <c r="AEA98" s="310"/>
      <c r="AEB98" s="310"/>
      <c r="AEC98" s="310"/>
      <c r="AED98" s="310"/>
      <c r="AEE98" s="310"/>
      <c r="AEF98" s="310"/>
      <c r="AEG98" s="310"/>
      <c r="AEH98" s="310"/>
      <c r="AEI98" s="310"/>
      <c r="AEJ98" s="310"/>
      <c r="AEK98" s="310"/>
      <c r="AEL98" s="310"/>
      <c r="AEM98" s="310"/>
      <c r="AEN98" s="310"/>
      <c r="AEO98" s="310"/>
      <c r="AEP98" s="310"/>
      <c r="AEQ98" s="310"/>
      <c r="AER98" s="310"/>
      <c r="AES98" s="310"/>
      <c r="AET98" s="310"/>
      <c r="AEU98" s="310"/>
      <c r="AEV98" s="310"/>
      <c r="AEW98" s="310"/>
      <c r="AEX98" s="310"/>
      <c r="AEY98" s="310"/>
      <c r="AEZ98" s="310"/>
      <c r="AFA98" s="310"/>
      <c r="AFB98" s="310"/>
      <c r="AFC98" s="310"/>
      <c r="AFD98" s="310"/>
      <c r="AFE98" s="310"/>
      <c r="AFF98" s="310"/>
      <c r="AFG98" s="310"/>
      <c r="AFH98" s="310"/>
      <c r="AFI98" s="310"/>
      <c r="AFJ98" s="310"/>
      <c r="AFK98" s="310"/>
      <c r="AFL98" s="310"/>
      <c r="AFM98" s="310"/>
      <c r="AFN98" s="310"/>
      <c r="AFO98" s="310"/>
      <c r="AFP98" s="310"/>
      <c r="AFQ98" s="310"/>
      <c r="AFR98" s="310"/>
      <c r="AFS98" s="310"/>
      <c r="AFT98" s="310"/>
      <c r="AFU98" s="310"/>
      <c r="AFV98" s="310"/>
      <c r="AFW98" s="310"/>
      <c r="AFX98" s="310"/>
      <c r="AFY98" s="310"/>
      <c r="AFZ98" s="310"/>
      <c r="AGA98" s="310"/>
      <c r="AGB98" s="310"/>
      <c r="AGC98" s="310"/>
      <c r="AGD98" s="310"/>
      <c r="AGE98" s="310"/>
      <c r="AGF98" s="310"/>
      <c r="AGG98" s="310"/>
      <c r="AGH98" s="310"/>
      <c r="AGI98" s="310"/>
      <c r="AGJ98" s="310"/>
      <c r="AGK98" s="310"/>
      <c r="AGL98" s="310"/>
      <c r="AGM98" s="310"/>
      <c r="AGN98" s="310"/>
      <c r="AGO98" s="310"/>
      <c r="AGP98" s="310"/>
      <c r="AGQ98" s="310"/>
      <c r="AGR98" s="310"/>
      <c r="AGS98" s="310"/>
      <c r="AGT98" s="310"/>
      <c r="AGU98" s="310"/>
      <c r="AGV98" s="310"/>
      <c r="AGW98" s="310"/>
      <c r="AGX98" s="310"/>
      <c r="AGY98" s="310"/>
      <c r="AGZ98" s="310"/>
      <c r="AHA98" s="310"/>
      <c r="AHB98" s="310"/>
      <c r="AHC98" s="310"/>
      <c r="AHD98" s="310"/>
      <c r="AHE98" s="310"/>
      <c r="AHF98" s="310"/>
      <c r="AHG98" s="310"/>
      <c r="AHH98" s="310"/>
      <c r="AHI98" s="310"/>
      <c r="AHJ98" s="310"/>
      <c r="AHK98" s="310"/>
      <c r="AHL98" s="310"/>
      <c r="AHM98" s="310"/>
      <c r="AHN98" s="310"/>
      <c r="AHO98" s="310"/>
      <c r="AHP98" s="310"/>
      <c r="AHQ98" s="310"/>
      <c r="AHR98" s="310"/>
      <c r="AHS98" s="310"/>
      <c r="AHT98" s="310"/>
      <c r="AHU98" s="310"/>
      <c r="AHV98" s="310"/>
      <c r="AHW98" s="310"/>
      <c r="AHX98" s="310"/>
      <c r="AHY98" s="310"/>
      <c r="AHZ98" s="310"/>
      <c r="AIA98" s="310"/>
      <c r="AIB98" s="310"/>
      <c r="AIC98" s="310"/>
      <c r="AID98" s="310"/>
      <c r="AIE98" s="310"/>
      <c r="AIF98" s="310"/>
      <c r="AIG98" s="310"/>
      <c r="AIH98" s="310"/>
      <c r="AII98" s="310"/>
      <c r="AIJ98" s="310"/>
      <c r="AIK98" s="310"/>
      <c r="AIL98" s="310"/>
      <c r="AIM98" s="310"/>
      <c r="AIN98" s="310"/>
      <c r="AIO98" s="310"/>
      <c r="AIP98" s="310"/>
      <c r="AIQ98" s="310"/>
      <c r="AIR98" s="310"/>
      <c r="AIS98" s="310"/>
      <c r="AIT98" s="310"/>
      <c r="AIU98" s="310"/>
      <c r="AIV98" s="310"/>
      <c r="AIW98" s="310"/>
      <c r="AIX98" s="310"/>
      <c r="AIY98" s="310"/>
      <c r="AIZ98" s="310"/>
      <c r="AJA98" s="310"/>
      <c r="AJB98" s="310"/>
      <c r="AJC98" s="310"/>
      <c r="AJD98" s="310"/>
      <c r="AJE98" s="310"/>
      <c r="AJF98" s="310"/>
      <c r="AJG98" s="310"/>
      <c r="AJH98" s="310"/>
      <c r="AJI98" s="310"/>
      <c r="AJJ98" s="310"/>
      <c r="AJK98" s="310"/>
      <c r="AJL98" s="310"/>
      <c r="AJM98" s="310"/>
      <c r="AJN98" s="310"/>
      <c r="AJO98" s="310"/>
      <c r="AJP98" s="310"/>
      <c r="AJQ98" s="310"/>
      <c r="AJR98" s="310"/>
      <c r="AJS98" s="310"/>
      <c r="AJT98" s="310"/>
      <c r="AJU98" s="310"/>
      <c r="AJV98" s="310"/>
      <c r="AJW98" s="310"/>
      <c r="AJX98" s="310"/>
      <c r="AJY98" s="310"/>
      <c r="AJZ98" s="310"/>
      <c r="AKA98" s="310"/>
      <c r="AKB98" s="310"/>
      <c r="AKC98" s="310"/>
      <c r="AKD98" s="310"/>
      <c r="AKE98" s="310"/>
      <c r="AKF98" s="310"/>
      <c r="AKG98" s="310"/>
      <c r="AKH98" s="310"/>
      <c r="AKI98" s="310"/>
      <c r="AKJ98" s="310"/>
      <c r="AKK98" s="310"/>
      <c r="AKL98" s="310"/>
      <c r="AKM98" s="310"/>
      <c r="AKN98" s="310"/>
      <c r="AKO98" s="310"/>
      <c r="AKP98" s="310"/>
      <c r="AKQ98" s="310"/>
      <c r="AKR98" s="310"/>
      <c r="AKS98" s="310"/>
      <c r="AKT98" s="310"/>
      <c r="AKU98" s="310"/>
      <c r="AKV98" s="310"/>
      <c r="AKW98" s="310"/>
      <c r="AKX98" s="310"/>
      <c r="AKY98" s="310"/>
      <c r="AKZ98" s="310"/>
      <c r="ALA98" s="310"/>
      <c r="ALB98" s="310"/>
      <c r="ALC98" s="310"/>
      <c r="ALD98" s="310"/>
      <c r="ALE98" s="310"/>
      <c r="ALF98" s="310"/>
      <c r="ALG98" s="310"/>
      <c r="ALH98" s="310"/>
      <c r="ALI98" s="310"/>
      <c r="ALJ98" s="310"/>
      <c r="ALK98" s="310"/>
      <c r="ALL98" s="310"/>
      <c r="ALM98" s="310"/>
      <c r="ALN98" s="310"/>
      <c r="ALO98" s="310"/>
      <c r="ALP98" s="310"/>
      <c r="ALQ98" s="310"/>
      <c r="ALR98" s="310"/>
      <c r="ALS98" s="310"/>
      <c r="ALT98" s="310"/>
      <c r="ALU98" s="310"/>
      <c r="ALV98" s="310"/>
      <c r="ALW98" s="310"/>
      <c r="ALX98" s="310"/>
      <c r="ALY98" s="310"/>
      <c r="ALZ98" s="310"/>
      <c r="AMA98" s="310"/>
      <c r="AMB98" s="310"/>
      <c r="AMC98" s="310"/>
      <c r="AMD98" s="310"/>
      <c r="AME98" s="310"/>
      <c r="AMF98" s="310"/>
      <c r="AMG98" s="310"/>
      <c r="AMH98" s="310"/>
      <c r="AMI98" s="310"/>
      <c r="AMJ98" s="310"/>
    </row>
    <row r="100" spans="1:1024" ht="15">
      <c r="A100" s="66" t="s">
        <v>90</v>
      </c>
      <c r="B100" s="66" t="s">
        <v>91</v>
      </c>
      <c r="C100" s="67"/>
      <c r="D100" s="67"/>
      <c r="E100" s="67"/>
      <c r="F100" s="60"/>
      <c r="G100" s="60"/>
      <c r="H100" s="60"/>
      <c r="I100" s="60"/>
      <c r="J100" s="60"/>
      <c r="K100" s="60"/>
      <c r="L100" s="60"/>
      <c r="M100" s="60"/>
      <c r="N100" s="60"/>
      <c r="O100" s="60"/>
      <c r="P100" s="60"/>
      <c r="Q100" s="60"/>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c r="DA100" s="60"/>
      <c r="DB100" s="60"/>
      <c r="DC100" s="60"/>
      <c r="DD100" s="60"/>
      <c r="DE100" s="60"/>
      <c r="DF100" s="60"/>
      <c r="DG100" s="60"/>
      <c r="DH100" s="60"/>
      <c r="DI100" s="60"/>
      <c r="DJ100" s="60"/>
      <c r="DK100" s="60"/>
      <c r="DL100" s="60"/>
      <c r="DM100" s="60"/>
      <c r="DN100" s="60"/>
      <c r="DO100" s="60"/>
      <c r="DP100" s="60"/>
      <c r="DQ100" s="60"/>
      <c r="DR100" s="60"/>
      <c r="DS100" s="60"/>
      <c r="DT100" s="60"/>
      <c r="DU100" s="60"/>
      <c r="DV100" s="60"/>
      <c r="DW100" s="60"/>
      <c r="DX100" s="60"/>
      <c r="DY100" s="60"/>
      <c r="DZ100" s="60"/>
      <c r="EA100" s="60"/>
      <c r="EB100" s="60"/>
      <c r="EC100" s="60"/>
      <c r="ED100" s="60"/>
      <c r="EE100" s="60"/>
      <c r="EF100" s="60"/>
      <c r="EG100" s="60"/>
      <c r="EH100" s="60"/>
      <c r="EI100" s="60"/>
      <c r="EJ100" s="60"/>
      <c r="EK100" s="60"/>
      <c r="EL100" s="60"/>
      <c r="EM100" s="60"/>
      <c r="EN100" s="60"/>
      <c r="EO100" s="60"/>
      <c r="EP100" s="60"/>
      <c r="EQ100" s="60"/>
      <c r="ER100" s="60"/>
      <c r="ES100" s="60"/>
      <c r="ET100" s="60"/>
      <c r="EU100" s="60"/>
      <c r="EV100" s="60"/>
      <c r="EW100" s="60"/>
      <c r="EX100" s="60"/>
      <c r="EY100" s="60"/>
      <c r="EZ100" s="60"/>
      <c r="FA100" s="60"/>
      <c r="FB100" s="60"/>
      <c r="FC100" s="60"/>
      <c r="FD100" s="60"/>
      <c r="FE100" s="60"/>
      <c r="FF100" s="60"/>
      <c r="FG100" s="60"/>
      <c r="FH100" s="60"/>
      <c r="FI100" s="60"/>
      <c r="FJ100" s="60"/>
      <c r="FK100" s="60"/>
      <c r="FL100" s="60"/>
      <c r="FM100" s="60"/>
      <c r="FN100" s="60"/>
      <c r="FO100" s="60"/>
      <c r="FP100" s="60"/>
      <c r="FQ100" s="60"/>
      <c r="FR100" s="60"/>
      <c r="FS100" s="60"/>
      <c r="FT100" s="60"/>
      <c r="FU100" s="60"/>
      <c r="FV100" s="60"/>
      <c r="FW100" s="60"/>
      <c r="FX100" s="60"/>
      <c r="FY100" s="60"/>
      <c r="FZ100" s="60"/>
      <c r="GA100" s="60"/>
      <c r="GB100" s="60"/>
      <c r="GC100" s="60"/>
      <c r="GD100" s="60"/>
      <c r="GE100" s="60"/>
      <c r="GF100" s="60"/>
      <c r="GG100" s="60"/>
      <c r="GH100" s="60"/>
      <c r="GI100" s="60"/>
      <c r="GJ100" s="60"/>
      <c r="GK100" s="60"/>
      <c r="GL100" s="60"/>
      <c r="GM100" s="60"/>
      <c r="GN100" s="60"/>
      <c r="GO100" s="60"/>
      <c r="GP100" s="60"/>
      <c r="GQ100" s="60"/>
      <c r="GR100" s="60"/>
      <c r="GS100" s="60"/>
      <c r="GT100" s="60"/>
      <c r="GU100" s="60"/>
      <c r="GV100" s="60"/>
      <c r="GW100" s="60"/>
      <c r="GX100" s="60"/>
      <c r="GY100" s="60"/>
      <c r="GZ100" s="60"/>
      <c r="HA100" s="60"/>
      <c r="HB100" s="60"/>
      <c r="HC100" s="60"/>
      <c r="HD100" s="60"/>
      <c r="HE100" s="60"/>
      <c r="HF100" s="60"/>
      <c r="HG100" s="60"/>
      <c r="HH100" s="60"/>
      <c r="HI100" s="60"/>
      <c r="HJ100" s="60"/>
      <c r="HK100" s="60"/>
      <c r="HL100" s="60"/>
      <c r="HM100" s="60"/>
      <c r="HN100" s="60"/>
      <c r="HO100" s="60"/>
      <c r="HP100" s="60"/>
      <c r="HQ100" s="60"/>
      <c r="HR100" s="60"/>
      <c r="HS100" s="60"/>
      <c r="HT100" s="60"/>
      <c r="HU100" s="60"/>
      <c r="HV100" s="60"/>
      <c r="HW100" s="60"/>
      <c r="HX100" s="60"/>
      <c r="HY100" s="60"/>
      <c r="HZ100" s="60"/>
      <c r="IA100" s="60"/>
      <c r="IB100" s="60"/>
      <c r="IC100" s="60"/>
      <c r="ID100" s="60"/>
      <c r="IE100" s="60"/>
      <c r="IF100" s="60"/>
      <c r="IG100" s="60"/>
      <c r="IH100" s="60"/>
      <c r="II100" s="60"/>
      <c r="IJ100" s="60"/>
      <c r="IK100" s="60"/>
      <c r="IL100" s="60"/>
      <c r="IM100" s="60"/>
      <c r="IN100" s="60"/>
      <c r="IO100" s="60"/>
      <c r="IP100" s="60"/>
      <c r="IQ100" s="60"/>
      <c r="IR100" s="60"/>
      <c r="IS100" s="60"/>
      <c r="IT100" s="60"/>
      <c r="IU100" s="60"/>
      <c r="IV100" s="60"/>
      <c r="IW100" s="60"/>
      <c r="IX100" s="60"/>
      <c r="IY100" s="60"/>
      <c r="IZ100" s="60"/>
      <c r="JA100" s="60"/>
      <c r="JB100" s="60"/>
      <c r="JC100" s="60"/>
      <c r="JD100" s="60"/>
      <c r="JE100" s="60"/>
      <c r="JF100" s="60"/>
      <c r="JG100" s="60"/>
      <c r="JH100" s="60"/>
      <c r="JI100" s="60"/>
      <c r="JJ100" s="60"/>
      <c r="JK100" s="60"/>
      <c r="JL100" s="60"/>
      <c r="JM100" s="60"/>
      <c r="JN100" s="60"/>
      <c r="JO100" s="60"/>
      <c r="JP100" s="60"/>
      <c r="JQ100" s="60"/>
      <c r="JR100" s="60"/>
      <c r="JS100" s="60"/>
      <c r="JT100" s="60"/>
      <c r="JU100" s="60"/>
      <c r="JV100" s="60"/>
      <c r="JW100" s="60"/>
      <c r="JX100" s="60"/>
      <c r="JY100" s="60"/>
      <c r="JZ100" s="60"/>
      <c r="KA100" s="60"/>
      <c r="KB100" s="60"/>
      <c r="KC100" s="60"/>
      <c r="KD100" s="60"/>
      <c r="KE100" s="60"/>
      <c r="KF100" s="60"/>
      <c r="KG100" s="60"/>
      <c r="KH100" s="60"/>
      <c r="KI100" s="60"/>
      <c r="KJ100" s="60"/>
      <c r="KK100" s="60"/>
      <c r="KL100" s="60"/>
      <c r="KM100" s="60"/>
      <c r="KN100" s="60"/>
      <c r="KO100" s="60"/>
      <c r="KP100" s="60"/>
      <c r="KQ100" s="60"/>
      <c r="KR100" s="60"/>
      <c r="KS100" s="60"/>
      <c r="KT100" s="60"/>
      <c r="KU100" s="60"/>
      <c r="KV100" s="60"/>
      <c r="KW100" s="60"/>
      <c r="KX100" s="60"/>
      <c r="KY100" s="60"/>
      <c r="KZ100" s="60"/>
      <c r="LA100" s="60"/>
      <c r="LB100" s="60"/>
      <c r="LC100" s="60"/>
      <c r="LD100" s="60"/>
      <c r="LE100" s="60"/>
      <c r="LF100" s="60"/>
      <c r="LG100" s="60"/>
      <c r="LH100" s="60"/>
      <c r="LI100" s="60"/>
      <c r="LJ100" s="60"/>
      <c r="LK100" s="60"/>
      <c r="LL100" s="60"/>
      <c r="LM100" s="60"/>
      <c r="LN100" s="60"/>
      <c r="LO100" s="60"/>
      <c r="LP100" s="60"/>
      <c r="LQ100" s="60"/>
      <c r="LR100" s="60"/>
      <c r="LS100" s="60"/>
      <c r="LT100" s="60"/>
      <c r="LU100" s="60"/>
      <c r="LV100" s="60"/>
      <c r="LW100" s="60"/>
      <c r="LX100" s="60"/>
      <c r="LY100" s="60"/>
      <c r="LZ100" s="60"/>
      <c r="MA100" s="60"/>
      <c r="MB100" s="60"/>
      <c r="MC100" s="60"/>
      <c r="MD100" s="60"/>
      <c r="ME100" s="60"/>
      <c r="MF100" s="60"/>
      <c r="MG100" s="60"/>
      <c r="MH100" s="60"/>
      <c r="MI100" s="60"/>
      <c r="MJ100" s="60"/>
      <c r="MK100" s="60"/>
      <c r="ML100" s="60"/>
      <c r="MM100" s="60"/>
      <c r="MN100" s="60"/>
      <c r="MO100" s="60"/>
      <c r="MP100" s="60"/>
      <c r="MQ100" s="60"/>
      <c r="MR100" s="60"/>
      <c r="MS100" s="60"/>
      <c r="MT100" s="60"/>
      <c r="MU100" s="60"/>
      <c r="MV100" s="60"/>
      <c r="MW100" s="60"/>
      <c r="MX100" s="60"/>
      <c r="MY100" s="60"/>
      <c r="MZ100" s="60"/>
      <c r="NA100" s="60"/>
      <c r="NB100" s="60"/>
      <c r="NC100" s="60"/>
      <c r="ND100" s="60"/>
      <c r="NE100" s="60"/>
      <c r="NF100" s="60"/>
      <c r="NG100" s="60"/>
      <c r="NH100" s="60"/>
      <c r="NI100" s="60"/>
      <c r="NJ100" s="60"/>
      <c r="NK100" s="60"/>
      <c r="NL100" s="60"/>
      <c r="NM100" s="60"/>
      <c r="NN100" s="60"/>
      <c r="NO100" s="60"/>
      <c r="NP100" s="60"/>
      <c r="NQ100" s="60"/>
      <c r="NR100" s="60"/>
      <c r="NS100" s="60"/>
      <c r="NT100" s="60"/>
      <c r="NU100" s="60"/>
      <c r="NV100" s="60"/>
      <c r="NW100" s="60"/>
      <c r="NX100" s="60"/>
      <c r="NY100" s="60"/>
      <c r="NZ100" s="60"/>
      <c r="OA100" s="60"/>
      <c r="OB100" s="60"/>
      <c r="OC100" s="60"/>
      <c r="OD100" s="60"/>
      <c r="OE100" s="60"/>
      <c r="OF100" s="60"/>
      <c r="OG100" s="60"/>
      <c r="OH100" s="60"/>
      <c r="OI100" s="60"/>
      <c r="OJ100" s="60"/>
      <c r="OK100" s="60"/>
      <c r="OL100" s="60"/>
      <c r="OM100" s="60"/>
      <c r="ON100" s="60"/>
      <c r="OO100" s="60"/>
      <c r="OP100" s="60"/>
      <c r="OQ100" s="60"/>
      <c r="OR100" s="60"/>
      <c r="OS100" s="60"/>
      <c r="OT100" s="60"/>
      <c r="OU100" s="60"/>
      <c r="OV100" s="60"/>
      <c r="OW100" s="60"/>
      <c r="OX100" s="60"/>
      <c r="OY100" s="60"/>
      <c r="OZ100" s="60"/>
      <c r="PA100" s="60"/>
      <c r="PB100" s="60"/>
      <c r="PC100" s="60"/>
      <c r="PD100" s="60"/>
      <c r="PE100" s="60"/>
      <c r="PF100" s="60"/>
      <c r="PG100" s="60"/>
      <c r="PH100" s="60"/>
      <c r="PI100" s="60"/>
      <c r="PJ100" s="60"/>
      <c r="PK100" s="60"/>
      <c r="PL100" s="60"/>
      <c r="PM100" s="60"/>
      <c r="PN100" s="60"/>
      <c r="PO100" s="60"/>
      <c r="PP100" s="60"/>
      <c r="PQ100" s="60"/>
      <c r="PR100" s="60"/>
      <c r="PS100" s="60"/>
      <c r="PT100" s="60"/>
      <c r="PU100" s="60"/>
      <c r="PV100" s="60"/>
      <c r="PW100" s="60"/>
      <c r="PX100" s="60"/>
      <c r="PY100" s="60"/>
      <c r="PZ100" s="60"/>
      <c r="QA100" s="60"/>
      <c r="QB100" s="60"/>
      <c r="QC100" s="60"/>
      <c r="QD100" s="60"/>
      <c r="QE100" s="60"/>
      <c r="QF100" s="60"/>
      <c r="QG100" s="60"/>
      <c r="QH100" s="60"/>
      <c r="QI100" s="60"/>
      <c r="QJ100" s="60"/>
      <c r="QK100" s="60"/>
      <c r="QL100" s="60"/>
      <c r="QM100" s="60"/>
      <c r="QN100" s="60"/>
      <c r="QO100" s="60"/>
      <c r="QP100" s="60"/>
      <c r="QQ100" s="60"/>
      <c r="QR100" s="60"/>
      <c r="QS100" s="60"/>
      <c r="QT100" s="60"/>
      <c r="QU100" s="60"/>
      <c r="QV100" s="60"/>
      <c r="QW100" s="60"/>
      <c r="QX100" s="60"/>
      <c r="QY100" s="60"/>
      <c r="QZ100" s="60"/>
      <c r="RA100" s="60"/>
      <c r="RB100" s="60"/>
      <c r="RC100" s="60"/>
      <c r="RD100" s="60"/>
      <c r="RE100" s="60"/>
      <c r="RF100" s="60"/>
      <c r="RG100" s="60"/>
      <c r="RH100" s="60"/>
      <c r="RI100" s="60"/>
      <c r="RJ100" s="60"/>
      <c r="RK100" s="60"/>
      <c r="RL100" s="60"/>
      <c r="RM100" s="60"/>
      <c r="RN100" s="60"/>
      <c r="RO100" s="60"/>
      <c r="RP100" s="60"/>
      <c r="RQ100" s="60"/>
      <c r="RR100" s="60"/>
      <c r="RS100" s="60"/>
      <c r="RT100" s="60"/>
      <c r="RU100" s="60"/>
      <c r="RV100" s="60"/>
      <c r="RW100" s="60"/>
      <c r="RX100" s="60"/>
      <c r="RY100" s="60"/>
      <c r="RZ100" s="60"/>
      <c r="SA100" s="60"/>
      <c r="SB100" s="60"/>
      <c r="SC100" s="60"/>
      <c r="SD100" s="60"/>
      <c r="SE100" s="60"/>
      <c r="SF100" s="60"/>
      <c r="SG100" s="60"/>
      <c r="SH100" s="60"/>
      <c r="SI100" s="60"/>
      <c r="SJ100" s="60"/>
      <c r="SK100" s="60"/>
      <c r="SL100" s="60"/>
      <c r="SM100" s="60"/>
      <c r="SN100" s="60"/>
      <c r="SO100" s="60"/>
      <c r="SP100" s="60"/>
      <c r="SQ100" s="60"/>
      <c r="SR100" s="60"/>
      <c r="SS100" s="60"/>
      <c r="ST100" s="60"/>
      <c r="SU100" s="60"/>
      <c r="SV100" s="60"/>
      <c r="SW100" s="60"/>
      <c r="SX100" s="60"/>
      <c r="SY100" s="60"/>
      <c r="SZ100" s="60"/>
      <c r="TA100" s="60"/>
      <c r="TB100" s="60"/>
      <c r="TC100" s="60"/>
      <c r="TD100" s="60"/>
      <c r="TE100" s="60"/>
      <c r="TF100" s="60"/>
      <c r="TG100" s="60"/>
      <c r="TH100" s="60"/>
      <c r="TI100" s="60"/>
      <c r="TJ100" s="60"/>
      <c r="TK100" s="60"/>
      <c r="TL100" s="60"/>
      <c r="TM100" s="60"/>
      <c r="TN100" s="60"/>
      <c r="TO100" s="60"/>
      <c r="TP100" s="60"/>
      <c r="TQ100" s="60"/>
      <c r="TR100" s="60"/>
      <c r="TS100" s="60"/>
      <c r="TT100" s="60"/>
      <c r="TU100" s="60"/>
      <c r="TV100" s="60"/>
      <c r="TW100" s="60"/>
      <c r="TX100" s="60"/>
      <c r="TY100" s="60"/>
      <c r="TZ100" s="60"/>
      <c r="UA100" s="60"/>
      <c r="UB100" s="60"/>
      <c r="UC100" s="60"/>
      <c r="UD100" s="60"/>
      <c r="UE100" s="60"/>
      <c r="UF100" s="60"/>
      <c r="UG100" s="60"/>
      <c r="UH100" s="60"/>
      <c r="UI100" s="60"/>
      <c r="UJ100" s="60"/>
      <c r="UK100" s="60"/>
      <c r="UL100" s="60"/>
      <c r="UM100" s="60"/>
      <c r="UN100" s="60"/>
      <c r="UO100" s="60"/>
      <c r="UP100" s="60"/>
      <c r="UQ100" s="60"/>
      <c r="UR100" s="60"/>
      <c r="US100" s="60"/>
      <c r="UT100" s="60"/>
      <c r="UU100" s="60"/>
      <c r="UV100" s="60"/>
      <c r="UW100" s="60"/>
      <c r="UX100" s="60"/>
      <c r="UY100" s="60"/>
      <c r="UZ100" s="60"/>
      <c r="VA100" s="60"/>
      <c r="VB100" s="60"/>
      <c r="VC100" s="60"/>
      <c r="VD100" s="60"/>
      <c r="VE100" s="60"/>
      <c r="VF100" s="60"/>
      <c r="VG100" s="60"/>
      <c r="VH100" s="60"/>
      <c r="VI100" s="60"/>
      <c r="VJ100" s="60"/>
      <c r="VK100" s="60"/>
      <c r="VL100" s="60"/>
      <c r="VM100" s="60"/>
      <c r="VN100" s="60"/>
      <c r="VO100" s="60"/>
      <c r="VP100" s="60"/>
      <c r="VQ100" s="60"/>
      <c r="VR100" s="60"/>
      <c r="VS100" s="60"/>
      <c r="VT100" s="60"/>
      <c r="VU100" s="60"/>
      <c r="VV100" s="60"/>
      <c r="VW100" s="60"/>
      <c r="VX100" s="60"/>
      <c r="VY100" s="60"/>
      <c r="VZ100" s="60"/>
      <c r="WA100" s="60"/>
      <c r="WB100" s="60"/>
      <c r="WC100" s="60"/>
      <c r="WD100" s="60"/>
      <c r="WE100" s="60"/>
      <c r="WF100" s="60"/>
      <c r="WG100" s="60"/>
      <c r="WH100" s="60"/>
      <c r="WI100" s="60"/>
      <c r="WJ100" s="60"/>
      <c r="WK100" s="60"/>
      <c r="WL100" s="60"/>
      <c r="WM100" s="60"/>
      <c r="WN100" s="60"/>
      <c r="WO100" s="60"/>
      <c r="WP100" s="60"/>
      <c r="WQ100" s="60"/>
      <c r="WR100" s="60"/>
      <c r="WS100" s="60"/>
      <c r="WT100" s="60"/>
      <c r="WU100" s="60"/>
      <c r="WV100" s="60"/>
      <c r="WW100" s="60"/>
      <c r="WX100" s="60"/>
      <c r="WY100" s="60"/>
      <c r="WZ100" s="60"/>
      <c r="XA100" s="60"/>
      <c r="XB100" s="60"/>
      <c r="XC100" s="60"/>
      <c r="XD100" s="60"/>
      <c r="XE100" s="60"/>
      <c r="XF100" s="60"/>
      <c r="XG100" s="60"/>
      <c r="XH100" s="60"/>
      <c r="XI100" s="60"/>
      <c r="XJ100" s="60"/>
      <c r="XK100" s="60"/>
      <c r="XL100" s="60"/>
      <c r="XM100" s="60"/>
      <c r="XN100" s="60"/>
      <c r="XO100" s="60"/>
      <c r="XP100" s="60"/>
      <c r="XQ100" s="60"/>
      <c r="XR100" s="60"/>
      <c r="XS100" s="60"/>
      <c r="XT100" s="60"/>
      <c r="XU100" s="60"/>
      <c r="XV100" s="60"/>
      <c r="XW100" s="60"/>
      <c r="XX100" s="60"/>
      <c r="XY100" s="60"/>
      <c r="XZ100" s="60"/>
      <c r="YA100" s="60"/>
      <c r="YB100" s="60"/>
      <c r="YC100" s="60"/>
      <c r="YD100" s="60"/>
      <c r="YE100" s="60"/>
      <c r="YF100" s="60"/>
      <c r="YG100" s="60"/>
      <c r="YH100" s="60"/>
      <c r="YI100" s="60"/>
      <c r="YJ100" s="60"/>
      <c r="YK100" s="60"/>
      <c r="YL100" s="60"/>
      <c r="YM100" s="60"/>
      <c r="YN100" s="60"/>
      <c r="YO100" s="60"/>
      <c r="YP100" s="60"/>
      <c r="YQ100" s="60"/>
      <c r="YR100" s="60"/>
      <c r="YS100" s="60"/>
      <c r="YT100" s="60"/>
      <c r="YU100" s="60"/>
      <c r="YV100" s="60"/>
      <c r="YW100" s="60"/>
      <c r="YX100" s="60"/>
      <c r="YY100" s="60"/>
      <c r="YZ100" s="60"/>
      <c r="ZA100" s="60"/>
      <c r="ZB100" s="60"/>
      <c r="ZC100" s="60"/>
      <c r="ZD100" s="60"/>
      <c r="ZE100" s="60"/>
      <c r="ZF100" s="60"/>
      <c r="ZG100" s="60"/>
      <c r="ZH100" s="60"/>
      <c r="ZI100" s="60"/>
      <c r="ZJ100" s="60"/>
      <c r="ZK100" s="60"/>
      <c r="ZL100" s="60"/>
      <c r="ZM100" s="60"/>
      <c r="ZN100" s="60"/>
      <c r="ZO100" s="60"/>
      <c r="ZP100" s="60"/>
      <c r="ZQ100" s="60"/>
      <c r="ZR100" s="60"/>
      <c r="ZS100" s="60"/>
      <c r="ZT100" s="60"/>
      <c r="ZU100" s="60"/>
      <c r="ZV100" s="60"/>
      <c r="ZW100" s="60"/>
      <c r="ZX100" s="60"/>
      <c r="ZY100" s="60"/>
      <c r="ZZ100" s="60"/>
      <c r="AAA100" s="60"/>
      <c r="AAB100" s="60"/>
      <c r="AAC100" s="60"/>
      <c r="AAD100" s="60"/>
      <c r="AAE100" s="60"/>
      <c r="AAF100" s="60"/>
      <c r="AAG100" s="60"/>
      <c r="AAH100" s="60"/>
      <c r="AAI100" s="60"/>
      <c r="AAJ100" s="60"/>
      <c r="AAK100" s="60"/>
      <c r="AAL100" s="60"/>
      <c r="AAM100" s="60"/>
      <c r="AAN100" s="60"/>
      <c r="AAO100" s="60"/>
      <c r="AAP100" s="60"/>
      <c r="AAQ100" s="60"/>
      <c r="AAR100" s="60"/>
      <c r="AAS100" s="60"/>
      <c r="AAT100" s="60"/>
      <c r="AAU100" s="60"/>
      <c r="AAV100" s="60"/>
      <c r="AAW100" s="60"/>
      <c r="AAX100" s="60"/>
      <c r="AAY100" s="60"/>
      <c r="AAZ100" s="60"/>
      <c r="ABA100" s="60"/>
      <c r="ABB100" s="60"/>
      <c r="ABC100" s="60"/>
      <c r="ABD100" s="60"/>
      <c r="ABE100" s="60"/>
      <c r="ABF100" s="60"/>
      <c r="ABG100" s="60"/>
      <c r="ABH100" s="60"/>
      <c r="ABI100" s="60"/>
      <c r="ABJ100" s="60"/>
      <c r="ABK100" s="60"/>
      <c r="ABL100" s="60"/>
      <c r="ABM100" s="60"/>
      <c r="ABN100" s="60"/>
      <c r="ABO100" s="60"/>
      <c r="ABP100" s="60"/>
      <c r="ABQ100" s="60"/>
      <c r="ABR100" s="60"/>
      <c r="ABS100" s="60"/>
      <c r="ABT100" s="60"/>
      <c r="ABU100" s="60"/>
      <c r="ABV100" s="60"/>
      <c r="ABW100" s="60"/>
      <c r="ABX100" s="60"/>
      <c r="ABY100" s="60"/>
      <c r="ABZ100" s="60"/>
      <c r="ACA100" s="60"/>
      <c r="ACB100" s="60"/>
      <c r="ACC100" s="60"/>
      <c r="ACD100" s="60"/>
      <c r="ACE100" s="60"/>
      <c r="ACF100" s="60"/>
      <c r="ACG100" s="60"/>
      <c r="ACH100" s="60"/>
      <c r="ACI100" s="60"/>
      <c r="ACJ100" s="60"/>
      <c r="ACK100" s="60"/>
      <c r="ACL100" s="60"/>
      <c r="ACM100" s="60"/>
      <c r="ACN100" s="60"/>
      <c r="ACO100" s="60"/>
      <c r="ACP100" s="60"/>
      <c r="ACQ100" s="60"/>
      <c r="ACR100" s="60"/>
      <c r="ACS100" s="60"/>
      <c r="ACT100" s="60"/>
      <c r="ACU100" s="60"/>
      <c r="ACV100" s="60"/>
      <c r="ACW100" s="60"/>
      <c r="ACX100" s="60"/>
      <c r="ACY100" s="60"/>
      <c r="ACZ100" s="60"/>
      <c r="ADA100" s="60"/>
      <c r="ADB100" s="60"/>
      <c r="ADC100" s="60"/>
      <c r="ADD100" s="60"/>
      <c r="ADE100" s="60"/>
      <c r="ADF100" s="60"/>
      <c r="ADG100" s="60"/>
      <c r="ADH100" s="60"/>
      <c r="ADI100" s="60"/>
      <c r="ADJ100" s="60"/>
      <c r="ADK100" s="60"/>
      <c r="ADL100" s="60"/>
      <c r="ADM100" s="60"/>
      <c r="ADN100" s="60"/>
      <c r="ADO100" s="60"/>
      <c r="ADP100" s="60"/>
      <c r="ADQ100" s="60"/>
      <c r="ADR100" s="60"/>
      <c r="ADS100" s="60"/>
      <c r="ADT100" s="60"/>
      <c r="ADU100" s="60"/>
      <c r="ADV100" s="60"/>
      <c r="ADW100" s="60"/>
      <c r="ADX100" s="60"/>
      <c r="ADY100" s="60"/>
      <c r="ADZ100" s="60"/>
      <c r="AEA100" s="60"/>
      <c r="AEB100" s="60"/>
      <c r="AEC100" s="60"/>
      <c r="AED100" s="60"/>
      <c r="AEE100" s="60"/>
      <c r="AEF100" s="60"/>
      <c r="AEG100" s="60"/>
      <c r="AEH100" s="60"/>
      <c r="AEI100" s="60"/>
      <c r="AEJ100" s="60"/>
      <c r="AEK100" s="60"/>
      <c r="AEL100" s="60"/>
      <c r="AEM100" s="60"/>
      <c r="AEN100" s="60"/>
      <c r="AEO100" s="60"/>
      <c r="AEP100" s="60"/>
      <c r="AEQ100" s="60"/>
      <c r="AER100" s="60"/>
      <c r="AES100" s="60"/>
      <c r="AET100" s="60"/>
      <c r="AEU100" s="60"/>
      <c r="AEV100" s="60"/>
      <c r="AEW100" s="60"/>
      <c r="AEX100" s="60"/>
      <c r="AEY100" s="60"/>
      <c r="AEZ100" s="60"/>
      <c r="AFA100" s="60"/>
      <c r="AFB100" s="60"/>
      <c r="AFC100" s="60"/>
      <c r="AFD100" s="60"/>
      <c r="AFE100" s="60"/>
      <c r="AFF100" s="60"/>
      <c r="AFG100" s="60"/>
      <c r="AFH100" s="60"/>
      <c r="AFI100" s="60"/>
      <c r="AFJ100" s="60"/>
      <c r="AFK100" s="60"/>
      <c r="AFL100" s="60"/>
      <c r="AFM100" s="60"/>
      <c r="AFN100" s="60"/>
      <c r="AFO100" s="60"/>
      <c r="AFP100" s="60"/>
      <c r="AFQ100" s="60"/>
      <c r="AFR100" s="60"/>
      <c r="AFS100" s="60"/>
      <c r="AFT100" s="60"/>
      <c r="AFU100" s="60"/>
      <c r="AFV100" s="60"/>
      <c r="AFW100" s="60"/>
      <c r="AFX100" s="60"/>
      <c r="AFY100" s="60"/>
      <c r="AFZ100" s="60"/>
      <c r="AGA100" s="60"/>
      <c r="AGB100" s="60"/>
      <c r="AGC100" s="60"/>
      <c r="AGD100" s="60"/>
      <c r="AGE100" s="60"/>
      <c r="AGF100" s="60"/>
      <c r="AGG100" s="60"/>
      <c r="AGH100" s="60"/>
      <c r="AGI100" s="60"/>
      <c r="AGJ100" s="60"/>
      <c r="AGK100" s="60"/>
      <c r="AGL100" s="60"/>
      <c r="AGM100" s="60"/>
      <c r="AGN100" s="60"/>
      <c r="AGO100" s="60"/>
      <c r="AGP100" s="60"/>
      <c r="AGQ100" s="60"/>
      <c r="AGR100" s="60"/>
      <c r="AGS100" s="60"/>
      <c r="AGT100" s="60"/>
      <c r="AGU100" s="60"/>
      <c r="AGV100" s="60"/>
      <c r="AGW100" s="60"/>
      <c r="AGX100" s="60"/>
      <c r="AGY100" s="60"/>
      <c r="AGZ100" s="60"/>
      <c r="AHA100" s="60"/>
      <c r="AHB100" s="60"/>
      <c r="AHC100" s="60"/>
      <c r="AHD100" s="60"/>
      <c r="AHE100" s="60"/>
      <c r="AHF100" s="60"/>
      <c r="AHG100" s="60"/>
      <c r="AHH100" s="60"/>
      <c r="AHI100" s="60"/>
      <c r="AHJ100" s="60"/>
      <c r="AHK100" s="60"/>
      <c r="AHL100" s="60"/>
      <c r="AHM100" s="60"/>
      <c r="AHN100" s="60"/>
      <c r="AHO100" s="60"/>
      <c r="AHP100" s="60"/>
      <c r="AHQ100" s="60"/>
      <c r="AHR100" s="60"/>
      <c r="AHS100" s="60"/>
      <c r="AHT100" s="60"/>
      <c r="AHU100" s="60"/>
      <c r="AHV100" s="60"/>
      <c r="AHW100" s="60"/>
      <c r="AHX100" s="60"/>
      <c r="AHY100" s="60"/>
      <c r="AHZ100" s="60"/>
      <c r="AIA100" s="60"/>
      <c r="AIB100" s="60"/>
      <c r="AIC100" s="60"/>
      <c r="AID100" s="60"/>
      <c r="AIE100" s="60"/>
      <c r="AIF100" s="60"/>
      <c r="AIG100" s="60"/>
      <c r="AIH100" s="60"/>
      <c r="AII100" s="60"/>
      <c r="AIJ100" s="60"/>
      <c r="AIK100" s="60"/>
      <c r="AIL100" s="60"/>
      <c r="AIM100" s="60"/>
      <c r="AIN100" s="60"/>
      <c r="AIO100" s="60"/>
      <c r="AIP100" s="60"/>
      <c r="AIQ100" s="60"/>
      <c r="AIR100" s="60"/>
      <c r="AIS100" s="60"/>
      <c r="AIT100" s="60"/>
      <c r="AIU100" s="60"/>
      <c r="AIV100" s="60"/>
      <c r="AIW100" s="60"/>
      <c r="AIX100" s="60"/>
      <c r="AIY100" s="60"/>
      <c r="AIZ100" s="60"/>
      <c r="AJA100" s="60"/>
      <c r="AJB100" s="60"/>
      <c r="AJC100" s="60"/>
      <c r="AJD100" s="60"/>
      <c r="AJE100" s="60"/>
      <c r="AJF100" s="60"/>
      <c r="AJG100" s="60"/>
      <c r="AJH100" s="60"/>
      <c r="AJI100" s="60"/>
      <c r="AJJ100" s="60"/>
      <c r="AJK100" s="60"/>
      <c r="AJL100" s="60"/>
      <c r="AJM100" s="60"/>
      <c r="AJN100" s="60"/>
      <c r="AJO100" s="60"/>
      <c r="AJP100" s="60"/>
      <c r="AJQ100" s="60"/>
      <c r="AJR100" s="60"/>
      <c r="AJS100" s="60"/>
      <c r="AJT100" s="60"/>
      <c r="AJU100" s="60"/>
      <c r="AJV100" s="60"/>
      <c r="AJW100" s="60"/>
      <c r="AJX100" s="60"/>
      <c r="AJY100" s="60"/>
      <c r="AJZ100" s="60"/>
      <c r="AKA100" s="60"/>
      <c r="AKB100" s="60"/>
      <c r="AKC100" s="60"/>
      <c r="AKD100" s="60"/>
      <c r="AKE100" s="60"/>
      <c r="AKF100" s="60"/>
      <c r="AKG100" s="60"/>
      <c r="AKH100" s="60"/>
      <c r="AKI100" s="60"/>
      <c r="AKJ100" s="60"/>
      <c r="AKK100" s="60"/>
      <c r="AKL100" s="60"/>
      <c r="AKM100" s="60"/>
      <c r="AKN100" s="60"/>
      <c r="AKO100" s="60"/>
      <c r="AKP100" s="60"/>
      <c r="AKQ100" s="60"/>
      <c r="AKR100" s="60"/>
      <c r="AKS100" s="60"/>
      <c r="AKT100" s="60"/>
      <c r="AKU100" s="60"/>
      <c r="AKV100" s="60"/>
      <c r="AKW100" s="60"/>
      <c r="AKX100" s="60"/>
      <c r="AKY100" s="60"/>
      <c r="AKZ100" s="60"/>
      <c r="ALA100" s="60"/>
      <c r="ALB100" s="60"/>
      <c r="ALC100" s="60"/>
      <c r="ALD100" s="60"/>
      <c r="ALE100" s="60"/>
      <c r="ALF100" s="60"/>
      <c r="ALG100" s="60"/>
      <c r="ALH100" s="60"/>
      <c r="ALI100" s="60"/>
      <c r="ALJ100" s="60"/>
      <c r="ALK100" s="60"/>
      <c r="ALL100" s="60"/>
      <c r="ALM100" s="60"/>
      <c r="ALN100" s="60"/>
      <c r="ALO100" s="60"/>
      <c r="ALP100" s="60"/>
      <c r="ALQ100" s="60"/>
      <c r="ALR100" s="60"/>
      <c r="ALS100" s="60"/>
      <c r="ALT100" s="60"/>
      <c r="ALU100" s="60"/>
      <c r="ALV100" s="60"/>
      <c r="ALW100" s="60"/>
      <c r="ALX100" s="60"/>
      <c r="ALY100" s="60"/>
      <c r="ALZ100" s="60"/>
      <c r="AMA100" s="60"/>
      <c r="AMB100" s="60"/>
      <c r="AMC100" s="60"/>
      <c r="AMD100" s="60"/>
      <c r="AME100" s="60"/>
      <c r="AMF100" s="60"/>
      <c r="AMG100" s="60"/>
      <c r="AMH100" s="60"/>
      <c r="AMI100" s="60"/>
      <c r="AMJ100" s="60"/>
    </row>
    <row r="101" spans="1:1024" ht="15">
      <c r="A101" s="68" t="s">
        <v>92</v>
      </c>
      <c r="B101" s="69" t="s">
        <v>93</v>
      </c>
      <c r="C101" s="67"/>
      <c r="D101" s="67"/>
      <c r="E101" s="67"/>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c r="DA101" s="60"/>
      <c r="DB101" s="60"/>
      <c r="DC101" s="60"/>
      <c r="DD101" s="60"/>
      <c r="DE101" s="60"/>
      <c r="DF101" s="60"/>
      <c r="DG101" s="60"/>
      <c r="DH101" s="60"/>
      <c r="DI101" s="60"/>
      <c r="DJ101" s="60"/>
      <c r="DK101" s="60"/>
      <c r="DL101" s="60"/>
      <c r="DM101" s="60"/>
      <c r="DN101" s="60"/>
      <c r="DO101" s="60"/>
      <c r="DP101" s="60"/>
      <c r="DQ101" s="60"/>
      <c r="DR101" s="60"/>
      <c r="DS101" s="60"/>
      <c r="DT101" s="60"/>
      <c r="DU101" s="60"/>
      <c r="DV101" s="60"/>
      <c r="DW101" s="60"/>
      <c r="DX101" s="60"/>
      <c r="DY101" s="60"/>
      <c r="DZ101" s="60"/>
      <c r="EA101" s="60"/>
      <c r="EB101" s="60"/>
      <c r="EC101" s="60"/>
      <c r="ED101" s="60"/>
      <c r="EE101" s="60"/>
      <c r="EF101" s="60"/>
      <c r="EG101" s="60"/>
      <c r="EH101" s="60"/>
      <c r="EI101" s="60"/>
      <c r="EJ101" s="60"/>
      <c r="EK101" s="60"/>
      <c r="EL101" s="60"/>
      <c r="EM101" s="60"/>
      <c r="EN101" s="60"/>
      <c r="EO101" s="60"/>
      <c r="EP101" s="60"/>
      <c r="EQ101" s="60"/>
      <c r="ER101" s="60"/>
      <c r="ES101" s="60"/>
      <c r="ET101" s="60"/>
      <c r="EU101" s="60"/>
      <c r="EV101" s="60"/>
      <c r="EW101" s="60"/>
      <c r="EX101" s="60"/>
      <c r="EY101" s="60"/>
      <c r="EZ101" s="60"/>
      <c r="FA101" s="60"/>
      <c r="FB101" s="60"/>
      <c r="FC101" s="60"/>
      <c r="FD101" s="60"/>
      <c r="FE101" s="60"/>
      <c r="FF101" s="60"/>
      <c r="FG101" s="60"/>
      <c r="FH101" s="60"/>
      <c r="FI101" s="60"/>
      <c r="FJ101" s="60"/>
      <c r="FK101" s="60"/>
      <c r="FL101" s="60"/>
      <c r="FM101" s="60"/>
      <c r="FN101" s="60"/>
      <c r="FO101" s="60"/>
      <c r="FP101" s="60"/>
      <c r="FQ101" s="60"/>
      <c r="FR101" s="60"/>
      <c r="FS101" s="60"/>
      <c r="FT101" s="60"/>
      <c r="FU101" s="60"/>
      <c r="FV101" s="60"/>
      <c r="FW101" s="60"/>
      <c r="FX101" s="60"/>
      <c r="FY101" s="60"/>
      <c r="FZ101" s="60"/>
      <c r="GA101" s="60"/>
      <c r="GB101" s="60"/>
      <c r="GC101" s="60"/>
      <c r="GD101" s="60"/>
      <c r="GE101" s="60"/>
      <c r="GF101" s="60"/>
      <c r="GG101" s="60"/>
      <c r="GH101" s="60"/>
      <c r="GI101" s="60"/>
      <c r="GJ101" s="60"/>
      <c r="GK101" s="60"/>
      <c r="GL101" s="60"/>
      <c r="GM101" s="60"/>
      <c r="GN101" s="60"/>
      <c r="GO101" s="60"/>
      <c r="GP101" s="60"/>
      <c r="GQ101" s="60"/>
      <c r="GR101" s="60"/>
      <c r="GS101" s="60"/>
      <c r="GT101" s="60"/>
      <c r="GU101" s="60"/>
      <c r="GV101" s="60"/>
      <c r="GW101" s="60"/>
      <c r="GX101" s="60"/>
      <c r="GY101" s="60"/>
      <c r="GZ101" s="60"/>
      <c r="HA101" s="60"/>
      <c r="HB101" s="60"/>
      <c r="HC101" s="60"/>
      <c r="HD101" s="60"/>
      <c r="HE101" s="60"/>
      <c r="HF101" s="60"/>
      <c r="HG101" s="60"/>
      <c r="HH101" s="60"/>
      <c r="HI101" s="60"/>
      <c r="HJ101" s="60"/>
      <c r="HK101" s="60"/>
      <c r="HL101" s="60"/>
      <c r="HM101" s="60"/>
      <c r="HN101" s="60"/>
      <c r="HO101" s="60"/>
      <c r="HP101" s="60"/>
      <c r="HQ101" s="60"/>
      <c r="HR101" s="60"/>
      <c r="HS101" s="60"/>
      <c r="HT101" s="60"/>
      <c r="HU101" s="60"/>
      <c r="HV101" s="60"/>
      <c r="HW101" s="60"/>
      <c r="HX101" s="60"/>
      <c r="HY101" s="60"/>
      <c r="HZ101" s="60"/>
      <c r="IA101" s="60"/>
      <c r="IB101" s="60"/>
      <c r="IC101" s="60"/>
      <c r="ID101" s="60"/>
      <c r="IE101" s="60"/>
      <c r="IF101" s="60"/>
      <c r="IG101" s="60"/>
      <c r="IH101" s="60"/>
      <c r="II101" s="60"/>
      <c r="IJ101" s="60"/>
      <c r="IK101" s="60"/>
      <c r="IL101" s="60"/>
      <c r="IM101" s="60"/>
      <c r="IN101" s="60"/>
      <c r="IO101" s="60"/>
      <c r="IP101" s="60"/>
      <c r="IQ101" s="60"/>
      <c r="IR101" s="60"/>
      <c r="IS101" s="60"/>
      <c r="IT101" s="60"/>
      <c r="IU101" s="60"/>
      <c r="IV101" s="60"/>
      <c r="IW101" s="60"/>
      <c r="IX101" s="60"/>
      <c r="IY101" s="60"/>
      <c r="IZ101" s="60"/>
      <c r="JA101" s="60"/>
      <c r="JB101" s="60"/>
      <c r="JC101" s="60"/>
      <c r="JD101" s="60"/>
      <c r="JE101" s="60"/>
      <c r="JF101" s="60"/>
      <c r="JG101" s="60"/>
      <c r="JH101" s="60"/>
      <c r="JI101" s="60"/>
      <c r="JJ101" s="60"/>
      <c r="JK101" s="60"/>
      <c r="JL101" s="60"/>
      <c r="JM101" s="60"/>
      <c r="JN101" s="60"/>
      <c r="JO101" s="60"/>
      <c r="JP101" s="60"/>
      <c r="JQ101" s="60"/>
      <c r="JR101" s="60"/>
      <c r="JS101" s="60"/>
      <c r="JT101" s="60"/>
      <c r="JU101" s="60"/>
      <c r="JV101" s="60"/>
      <c r="JW101" s="60"/>
      <c r="JX101" s="60"/>
      <c r="JY101" s="60"/>
      <c r="JZ101" s="60"/>
      <c r="KA101" s="60"/>
      <c r="KB101" s="60"/>
      <c r="KC101" s="60"/>
      <c r="KD101" s="60"/>
      <c r="KE101" s="60"/>
      <c r="KF101" s="60"/>
      <c r="KG101" s="60"/>
      <c r="KH101" s="60"/>
      <c r="KI101" s="60"/>
      <c r="KJ101" s="60"/>
      <c r="KK101" s="60"/>
      <c r="KL101" s="60"/>
      <c r="KM101" s="60"/>
      <c r="KN101" s="60"/>
      <c r="KO101" s="60"/>
      <c r="KP101" s="60"/>
      <c r="KQ101" s="60"/>
      <c r="KR101" s="60"/>
      <c r="KS101" s="60"/>
      <c r="KT101" s="60"/>
      <c r="KU101" s="60"/>
      <c r="KV101" s="60"/>
      <c r="KW101" s="60"/>
      <c r="KX101" s="60"/>
      <c r="KY101" s="60"/>
      <c r="KZ101" s="60"/>
      <c r="LA101" s="60"/>
      <c r="LB101" s="60"/>
      <c r="LC101" s="60"/>
      <c r="LD101" s="60"/>
      <c r="LE101" s="60"/>
      <c r="LF101" s="60"/>
      <c r="LG101" s="60"/>
      <c r="LH101" s="60"/>
      <c r="LI101" s="60"/>
      <c r="LJ101" s="60"/>
      <c r="LK101" s="60"/>
      <c r="LL101" s="60"/>
      <c r="LM101" s="60"/>
      <c r="LN101" s="60"/>
      <c r="LO101" s="60"/>
      <c r="LP101" s="60"/>
      <c r="LQ101" s="60"/>
      <c r="LR101" s="60"/>
      <c r="LS101" s="60"/>
      <c r="LT101" s="60"/>
      <c r="LU101" s="60"/>
      <c r="LV101" s="60"/>
      <c r="LW101" s="60"/>
      <c r="LX101" s="60"/>
      <c r="LY101" s="60"/>
      <c r="LZ101" s="60"/>
      <c r="MA101" s="60"/>
      <c r="MB101" s="60"/>
      <c r="MC101" s="60"/>
      <c r="MD101" s="60"/>
      <c r="ME101" s="60"/>
      <c r="MF101" s="60"/>
      <c r="MG101" s="60"/>
      <c r="MH101" s="60"/>
      <c r="MI101" s="60"/>
      <c r="MJ101" s="60"/>
      <c r="MK101" s="60"/>
      <c r="ML101" s="60"/>
      <c r="MM101" s="60"/>
      <c r="MN101" s="60"/>
      <c r="MO101" s="60"/>
      <c r="MP101" s="60"/>
      <c r="MQ101" s="60"/>
      <c r="MR101" s="60"/>
      <c r="MS101" s="60"/>
      <c r="MT101" s="60"/>
      <c r="MU101" s="60"/>
      <c r="MV101" s="60"/>
      <c r="MW101" s="60"/>
      <c r="MX101" s="60"/>
      <c r="MY101" s="60"/>
      <c r="MZ101" s="60"/>
      <c r="NA101" s="60"/>
      <c r="NB101" s="60"/>
      <c r="NC101" s="60"/>
      <c r="ND101" s="60"/>
      <c r="NE101" s="60"/>
      <c r="NF101" s="60"/>
      <c r="NG101" s="60"/>
      <c r="NH101" s="60"/>
      <c r="NI101" s="60"/>
      <c r="NJ101" s="60"/>
      <c r="NK101" s="60"/>
      <c r="NL101" s="60"/>
      <c r="NM101" s="60"/>
      <c r="NN101" s="60"/>
      <c r="NO101" s="60"/>
      <c r="NP101" s="60"/>
      <c r="NQ101" s="60"/>
      <c r="NR101" s="60"/>
      <c r="NS101" s="60"/>
      <c r="NT101" s="60"/>
      <c r="NU101" s="60"/>
      <c r="NV101" s="60"/>
      <c r="NW101" s="60"/>
      <c r="NX101" s="60"/>
      <c r="NY101" s="60"/>
      <c r="NZ101" s="60"/>
      <c r="OA101" s="60"/>
      <c r="OB101" s="60"/>
      <c r="OC101" s="60"/>
      <c r="OD101" s="60"/>
      <c r="OE101" s="60"/>
      <c r="OF101" s="60"/>
      <c r="OG101" s="60"/>
      <c r="OH101" s="60"/>
      <c r="OI101" s="60"/>
      <c r="OJ101" s="60"/>
      <c r="OK101" s="60"/>
      <c r="OL101" s="60"/>
      <c r="OM101" s="60"/>
      <c r="ON101" s="60"/>
      <c r="OO101" s="60"/>
      <c r="OP101" s="60"/>
      <c r="OQ101" s="60"/>
      <c r="OR101" s="60"/>
      <c r="OS101" s="60"/>
      <c r="OT101" s="60"/>
      <c r="OU101" s="60"/>
      <c r="OV101" s="60"/>
      <c r="OW101" s="60"/>
      <c r="OX101" s="60"/>
      <c r="OY101" s="60"/>
      <c r="OZ101" s="60"/>
      <c r="PA101" s="60"/>
      <c r="PB101" s="60"/>
      <c r="PC101" s="60"/>
      <c r="PD101" s="60"/>
      <c r="PE101" s="60"/>
      <c r="PF101" s="60"/>
      <c r="PG101" s="60"/>
      <c r="PH101" s="60"/>
      <c r="PI101" s="60"/>
      <c r="PJ101" s="60"/>
      <c r="PK101" s="60"/>
      <c r="PL101" s="60"/>
      <c r="PM101" s="60"/>
      <c r="PN101" s="60"/>
      <c r="PO101" s="60"/>
      <c r="PP101" s="60"/>
      <c r="PQ101" s="60"/>
      <c r="PR101" s="60"/>
      <c r="PS101" s="60"/>
      <c r="PT101" s="60"/>
      <c r="PU101" s="60"/>
      <c r="PV101" s="60"/>
      <c r="PW101" s="60"/>
      <c r="PX101" s="60"/>
      <c r="PY101" s="60"/>
      <c r="PZ101" s="60"/>
      <c r="QA101" s="60"/>
      <c r="QB101" s="60"/>
      <c r="QC101" s="60"/>
      <c r="QD101" s="60"/>
      <c r="QE101" s="60"/>
      <c r="QF101" s="60"/>
      <c r="QG101" s="60"/>
      <c r="QH101" s="60"/>
      <c r="QI101" s="60"/>
      <c r="QJ101" s="60"/>
      <c r="QK101" s="60"/>
      <c r="QL101" s="60"/>
      <c r="QM101" s="60"/>
      <c r="QN101" s="60"/>
      <c r="QO101" s="60"/>
      <c r="QP101" s="60"/>
      <c r="QQ101" s="60"/>
      <c r="QR101" s="60"/>
      <c r="QS101" s="60"/>
      <c r="QT101" s="60"/>
      <c r="QU101" s="60"/>
      <c r="QV101" s="60"/>
      <c r="QW101" s="60"/>
      <c r="QX101" s="60"/>
      <c r="QY101" s="60"/>
      <c r="QZ101" s="60"/>
      <c r="RA101" s="60"/>
      <c r="RB101" s="60"/>
      <c r="RC101" s="60"/>
      <c r="RD101" s="60"/>
      <c r="RE101" s="60"/>
      <c r="RF101" s="60"/>
      <c r="RG101" s="60"/>
      <c r="RH101" s="60"/>
      <c r="RI101" s="60"/>
      <c r="RJ101" s="60"/>
      <c r="RK101" s="60"/>
      <c r="RL101" s="60"/>
      <c r="RM101" s="60"/>
      <c r="RN101" s="60"/>
      <c r="RO101" s="60"/>
      <c r="RP101" s="60"/>
      <c r="RQ101" s="60"/>
      <c r="RR101" s="60"/>
      <c r="RS101" s="60"/>
      <c r="RT101" s="60"/>
      <c r="RU101" s="60"/>
      <c r="RV101" s="60"/>
      <c r="RW101" s="60"/>
      <c r="RX101" s="60"/>
      <c r="RY101" s="60"/>
      <c r="RZ101" s="60"/>
      <c r="SA101" s="60"/>
      <c r="SB101" s="60"/>
      <c r="SC101" s="60"/>
      <c r="SD101" s="60"/>
      <c r="SE101" s="60"/>
      <c r="SF101" s="60"/>
      <c r="SG101" s="60"/>
      <c r="SH101" s="60"/>
      <c r="SI101" s="60"/>
      <c r="SJ101" s="60"/>
      <c r="SK101" s="60"/>
      <c r="SL101" s="60"/>
      <c r="SM101" s="60"/>
      <c r="SN101" s="60"/>
      <c r="SO101" s="60"/>
      <c r="SP101" s="60"/>
      <c r="SQ101" s="60"/>
      <c r="SR101" s="60"/>
      <c r="SS101" s="60"/>
      <c r="ST101" s="60"/>
      <c r="SU101" s="60"/>
      <c r="SV101" s="60"/>
      <c r="SW101" s="60"/>
      <c r="SX101" s="60"/>
      <c r="SY101" s="60"/>
      <c r="SZ101" s="60"/>
      <c r="TA101" s="60"/>
      <c r="TB101" s="60"/>
      <c r="TC101" s="60"/>
      <c r="TD101" s="60"/>
      <c r="TE101" s="60"/>
      <c r="TF101" s="60"/>
      <c r="TG101" s="60"/>
      <c r="TH101" s="60"/>
      <c r="TI101" s="60"/>
      <c r="TJ101" s="60"/>
      <c r="TK101" s="60"/>
      <c r="TL101" s="60"/>
      <c r="TM101" s="60"/>
      <c r="TN101" s="60"/>
      <c r="TO101" s="60"/>
      <c r="TP101" s="60"/>
      <c r="TQ101" s="60"/>
      <c r="TR101" s="60"/>
      <c r="TS101" s="60"/>
      <c r="TT101" s="60"/>
      <c r="TU101" s="60"/>
      <c r="TV101" s="60"/>
      <c r="TW101" s="60"/>
      <c r="TX101" s="60"/>
      <c r="TY101" s="60"/>
      <c r="TZ101" s="60"/>
      <c r="UA101" s="60"/>
      <c r="UB101" s="60"/>
      <c r="UC101" s="60"/>
      <c r="UD101" s="60"/>
      <c r="UE101" s="60"/>
      <c r="UF101" s="60"/>
      <c r="UG101" s="60"/>
      <c r="UH101" s="60"/>
      <c r="UI101" s="60"/>
      <c r="UJ101" s="60"/>
      <c r="UK101" s="60"/>
      <c r="UL101" s="60"/>
      <c r="UM101" s="60"/>
      <c r="UN101" s="60"/>
      <c r="UO101" s="60"/>
      <c r="UP101" s="60"/>
      <c r="UQ101" s="60"/>
      <c r="UR101" s="60"/>
      <c r="US101" s="60"/>
      <c r="UT101" s="60"/>
      <c r="UU101" s="60"/>
      <c r="UV101" s="60"/>
      <c r="UW101" s="60"/>
      <c r="UX101" s="60"/>
      <c r="UY101" s="60"/>
      <c r="UZ101" s="60"/>
      <c r="VA101" s="60"/>
      <c r="VB101" s="60"/>
      <c r="VC101" s="60"/>
      <c r="VD101" s="60"/>
      <c r="VE101" s="60"/>
      <c r="VF101" s="60"/>
      <c r="VG101" s="60"/>
      <c r="VH101" s="60"/>
      <c r="VI101" s="60"/>
      <c r="VJ101" s="60"/>
      <c r="VK101" s="60"/>
      <c r="VL101" s="60"/>
      <c r="VM101" s="60"/>
      <c r="VN101" s="60"/>
      <c r="VO101" s="60"/>
      <c r="VP101" s="60"/>
      <c r="VQ101" s="60"/>
      <c r="VR101" s="60"/>
      <c r="VS101" s="60"/>
      <c r="VT101" s="60"/>
      <c r="VU101" s="60"/>
      <c r="VV101" s="60"/>
      <c r="VW101" s="60"/>
      <c r="VX101" s="60"/>
      <c r="VY101" s="60"/>
      <c r="VZ101" s="60"/>
      <c r="WA101" s="60"/>
      <c r="WB101" s="60"/>
      <c r="WC101" s="60"/>
      <c r="WD101" s="60"/>
      <c r="WE101" s="60"/>
      <c r="WF101" s="60"/>
      <c r="WG101" s="60"/>
      <c r="WH101" s="60"/>
      <c r="WI101" s="60"/>
      <c r="WJ101" s="60"/>
      <c r="WK101" s="60"/>
      <c r="WL101" s="60"/>
      <c r="WM101" s="60"/>
      <c r="WN101" s="60"/>
      <c r="WO101" s="60"/>
      <c r="WP101" s="60"/>
      <c r="WQ101" s="60"/>
      <c r="WR101" s="60"/>
      <c r="WS101" s="60"/>
      <c r="WT101" s="60"/>
      <c r="WU101" s="60"/>
      <c r="WV101" s="60"/>
      <c r="WW101" s="60"/>
      <c r="WX101" s="60"/>
      <c r="WY101" s="60"/>
      <c r="WZ101" s="60"/>
      <c r="XA101" s="60"/>
      <c r="XB101" s="60"/>
      <c r="XC101" s="60"/>
      <c r="XD101" s="60"/>
      <c r="XE101" s="60"/>
      <c r="XF101" s="60"/>
      <c r="XG101" s="60"/>
      <c r="XH101" s="60"/>
      <c r="XI101" s="60"/>
      <c r="XJ101" s="60"/>
      <c r="XK101" s="60"/>
      <c r="XL101" s="60"/>
      <c r="XM101" s="60"/>
      <c r="XN101" s="60"/>
      <c r="XO101" s="60"/>
      <c r="XP101" s="60"/>
      <c r="XQ101" s="60"/>
      <c r="XR101" s="60"/>
      <c r="XS101" s="60"/>
      <c r="XT101" s="60"/>
      <c r="XU101" s="60"/>
      <c r="XV101" s="60"/>
      <c r="XW101" s="60"/>
      <c r="XX101" s="60"/>
      <c r="XY101" s="60"/>
      <c r="XZ101" s="60"/>
      <c r="YA101" s="60"/>
      <c r="YB101" s="60"/>
      <c r="YC101" s="60"/>
      <c r="YD101" s="60"/>
      <c r="YE101" s="60"/>
      <c r="YF101" s="60"/>
      <c r="YG101" s="60"/>
      <c r="YH101" s="60"/>
      <c r="YI101" s="60"/>
      <c r="YJ101" s="60"/>
      <c r="YK101" s="60"/>
      <c r="YL101" s="60"/>
      <c r="YM101" s="60"/>
      <c r="YN101" s="60"/>
      <c r="YO101" s="60"/>
      <c r="YP101" s="60"/>
      <c r="YQ101" s="60"/>
      <c r="YR101" s="60"/>
      <c r="YS101" s="60"/>
      <c r="YT101" s="60"/>
      <c r="YU101" s="60"/>
      <c r="YV101" s="60"/>
      <c r="YW101" s="60"/>
      <c r="YX101" s="60"/>
      <c r="YY101" s="60"/>
      <c r="YZ101" s="60"/>
      <c r="ZA101" s="60"/>
      <c r="ZB101" s="60"/>
      <c r="ZC101" s="60"/>
      <c r="ZD101" s="60"/>
      <c r="ZE101" s="60"/>
      <c r="ZF101" s="60"/>
      <c r="ZG101" s="60"/>
      <c r="ZH101" s="60"/>
      <c r="ZI101" s="60"/>
      <c r="ZJ101" s="60"/>
      <c r="ZK101" s="60"/>
      <c r="ZL101" s="60"/>
      <c r="ZM101" s="60"/>
      <c r="ZN101" s="60"/>
      <c r="ZO101" s="60"/>
      <c r="ZP101" s="60"/>
      <c r="ZQ101" s="60"/>
      <c r="ZR101" s="60"/>
      <c r="ZS101" s="60"/>
      <c r="ZT101" s="60"/>
      <c r="ZU101" s="60"/>
      <c r="ZV101" s="60"/>
      <c r="ZW101" s="60"/>
      <c r="ZX101" s="60"/>
      <c r="ZY101" s="60"/>
      <c r="ZZ101" s="60"/>
      <c r="AAA101" s="60"/>
      <c r="AAB101" s="60"/>
      <c r="AAC101" s="60"/>
      <c r="AAD101" s="60"/>
      <c r="AAE101" s="60"/>
      <c r="AAF101" s="60"/>
      <c r="AAG101" s="60"/>
      <c r="AAH101" s="60"/>
      <c r="AAI101" s="60"/>
      <c r="AAJ101" s="60"/>
      <c r="AAK101" s="60"/>
      <c r="AAL101" s="60"/>
      <c r="AAM101" s="60"/>
      <c r="AAN101" s="60"/>
      <c r="AAO101" s="60"/>
      <c r="AAP101" s="60"/>
      <c r="AAQ101" s="60"/>
      <c r="AAR101" s="60"/>
      <c r="AAS101" s="60"/>
      <c r="AAT101" s="60"/>
      <c r="AAU101" s="60"/>
      <c r="AAV101" s="60"/>
      <c r="AAW101" s="60"/>
      <c r="AAX101" s="60"/>
      <c r="AAY101" s="60"/>
      <c r="AAZ101" s="60"/>
      <c r="ABA101" s="60"/>
      <c r="ABB101" s="60"/>
      <c r="ABC101" s="60"/>
      <c r="ABD101" s="60"/>
      <c r="ABE101" s="60"/>
      <c r="ABF101" s="60"/>
      <c r="ABG101" s="60"/>
      <c r="ABH101" s="60"/>
      <c r="ABI101" s="60"/>
      <c r="ABJ101" s="60"/>
      <c r="ABK101" s="60"/>
      <c r="ABL101" s="60"/>
      <c r="ABM101" s="60"/>
      <c r="ABN101" s="60"/>
      <c r="ABO101" s="60"/>
      <c r="ABP101" s="60"/>
      <c r="ABQ101" s="60"/>
      <c r="ABR101" s="60"/>
      <c r="ABS101" s="60"/>
      <c r="ABT101" s="60"/>
      <c r="ABU101" s="60"/>
      <c r="ABV101" s="60"/>
      <c r="ABW101" s="60"/>
      <c r="ABX101" s="60"/>
      <c r="ABY101" s="60"/>
      <c r="ABZ101" s="60"/>
      <c r="ACA101" s="60"/>
      <c r="ACB101" s="60"/>
      <c r="ACC101" s="60"/>
      <c r="ACD101" s="60"/>
      <c r="ACE101" s="60"/>
      <c r="ACF101" s="60"/>
      <c r="ACG101" s="60"/>
      <c r="ACH101" s="60"/>
      <c r="ACI101" s="60"/>
      <c r="ACJ101" s="60"/>
      <c r="ACK101" s="60"/>
      <c r="ACL101" s="60"/>
      <c r="ACM101" s="60"/>
      <c r="ACN101" s="60"/>
      <c r="ACO101" s="60"/>
      <c r="ACP101" s="60"/>
      <c r="ACQ101" s="60"/>
      <c r="ACR101" s="60"/>
      <c r="ACS101" s="60"/>
      <c r="ACT101" s="60"/>
      <c r="ACU101" s="60"/>
      <c r="ACV101" s="60"/>
      <c r="ACW101" s="60"/>
      <c r="ACX101" s="60"/>
      <c r="ACY101" s="60"/>
      <c r="ACZ101" s="60"/>
      <c r="ADA101" s="60"/>
      <c r="ADB101" s="60"/>
      <c r="ADC101" s="60"/>
      <c r="ADD101" s="60"/>
      <c r="ADE101" s="60"/>
      <c r="ADF101" s="60"/>
      <c r="ADG101" s="60"/>
      <c r="ADH101" s="60"/>
      <c r="ADI101" s="60"/>
      <c r="ADJ101" s="60"/>
      <c r="ADK101" s="60"/>
      <c r="ADL101" s="60"/>
      <c r="ADM101" s="60"/>
      <c r="ADN101" s="60"/>
      <c r="ADO101" s="60"/>
      <c r="ADP101" s="60"/>
      <c r="ADQ101" s="60"/>
      <c r="ADR101" s="60"/>
      <c r="ADS101" s="60"/>
      <c r="ADT101" s="60"/>
      <c r="ADU101" s="60"/>
      <c r="ADV101" s="60"/>
      <c r="ADW101" s="60"/>
      <c r="ADX101" s="60"/>
      <c r="ADY101" s="60"/>
      <c r="ADZ101" s="60"/>
      <c r="AEA101" s="60"/>
      <c r="AEB101" s="60"/>
      <c r="AEC101" s="60"/>
      <c r="AED101" s="60"/>
      <c r="AEE101" s="60"/>
      <c r="AEF101" s="60"/>
      <c r="AEG101" s="60"/>
      <c r="AEH101" s="60"/>
      <c r="AEI101" s="60"/>
      <c r="AEJ101" s="60"/>
      <c r="AEK101" s="60"/>
      <c r="AEL101" s="60"/>
      <c r="AEM101" s="60"/>
      <c r="AEN101" s="60"/>
      <c r="AEO101" s="60"/>
      <c r="AEP101" s="60"/>
      <c r="AEQ101" s="60"/>
      <c r="AER101" s="60"/>
      <c r="AES101" s="60"/>
      <c r="AET101" s="60"/>
      <c r="AEU101" s="60"/>
      <c r="AEV101" s="60"/>
      <c r="AEW101" s="60"/>
      <c r="AEX101" s="60"/>
      <c r="AEY101" s="60"/>
      <c r="AEZ101" s="60"/>
      <c r="AFA101" s="60"/>
      <c r="AFB101" s="60"/>
      <c r="AFC101" s="60"/>
      <c r="AFD101" s="60"/>
      <c r="AFE101" s="60"/>
      <c r="AFF101" s="60"/>
      <c r="AFG101" s="60"/>
      <c r="AFH101" s="60"/>
      <c r="AFI101" s="60"/>
      <c r="AFJ101" s="60"/>
      <c r="AFK101" s="60"/>
      <c r="AFL101" s="60"/>
      <c r="AFM101" s="60"/>
      <c r="AFN101" s="60"/>
      <c r="AFO101" s="60"/>
      <c r="AFP101" s="60"/>
      <c r="AFQ101" s="60"/>
      <c r="AFR101" s="60"/>
      <c r="AFS101" s="60"/>
      <c r="AFT101" s="60"/>
      <c r="AFU101" s="60"/>
      <c r="AFV101" s="60"/>
      <c r="AFW101" s="60"/>
      <c r="AFX101" s="60"/>
      <c r="AFY101" s="60"/>
      <c r="AFZ101" s="60"/>
      <c r="AGA101" s="60"/>
      <c r="AGB101" s="60"/>
      <c r="AGC101" s="60"/>
      <c r="AGD101" s="60"/>
      <c r="AGE101" s="60"/>
      <c r="AGF101" s="60"/>
      <c r="AGG101" s="60"/>
      <c r="AGH101" s="60"/>
      <c r="AGI101" s="60"/>
      <c r="AGJ101" s="60"/>
      <c r="AGK101" s="60"/>
      <c r="AGL101" s="60"/>
      <c r="AGM101" s="60"/>
      <c r="AGN101" s="60"/>
      <c r="AGO101" s="60"/>
      <c r="AGP101" s="60"/>
      <c r="AGQ101" s="60"/>
      <c r="AGR101" s="60"/>
      <c r="AGS101" s="60"/>
      <c r="AGT101" s="60"/>
      <c r="AGU101" s="60"/>
      <c r="AGV101" s="60"/>
      <c r="AGW101" s="60"/>
      <c r="AGX101" s="60"/>
      <c r="AGY101" s="60"/>
      <c r="AGZ101" s="60"/>
      <c r="AHA101" s="60"/>
      <c r="AHB101" s="60"/>
      <c r="AHC101" s="60"/>
      <c r="AHD101" s="60"/>
      <c r="AHE101" s="60"/>
      <c r="AHF101" s="60"/>
      <c r="AHG101" s="60"/>
      <c r="AHH101" s="60"/>
      <c r="AHI101" s="60"/>
      <c r="AHJ101" s="60"/>
      <c r="AHK101" s="60"/>
      <c r="AHL101" s="60"/>
      <c r="AHM101" s="60"/>
      <c r="AHN101" s="60"/>
      <c r="AHO101" s="60"/>
      <c r="AHP101" s="60"/>
      <c r="AHQ101" s="60"/>
      <c r="AHR101" s="60"/>
      <c r="AHS101" s="60"/>
      <c r="AHT101" s="60"/>
      <c r="AHU101" s="60"/>
      <c r="AHV101" s="60"/>
      <c r="AHW101" s="60"/>
      <c r="AHX101" s="60"/>
      <c r="AHY101" s="60"/>
      <c r="AHZ101" s="60"/>
      <c r="AIA101" s="60"/>
      <c r="AIB101" s="60"/>
      <c r="AIC101" s="60"/>
      <c r="AID101" s="60"/>
      <c r="AIE101" s="60"/>
      <c r="AIF101" s="60"/>
      <c r="AIG101" s="60"/>
      <c r="AIH101" s="60"/>
      <c r="AII101" s="60"/>
      <c r="AIJ101" s="60"/>
      <c r="AIK101" s="60"/>
      <c r="AIL101" s="60"/>
      <c r="AIM101" s="60"/>
      <c r="AIN101" s="60"/>
      <c r="AIO101" s="60"/>
      <c r="AIP101" s="60"/>
      <c r="AIQ101" s="60"/>
      <c r="AIR101" s="60"/>
      <c r="AIS101" s="60"/>
      <c r="AIT101" s="60"/>
      <c r="AIU101" s="60"/>
      <c r="AIV101" s="60"/>
      <c r="AIW101" s="60"/>
      <c r="AIX101" s="60"/>
      <c r="AIY101" s="60"/>
      <c r="AIZ101" s="60"/>
      <c r="AJA101" s="60"/>
      <c r="AJB101" s="60"/>
      <c r="AJC101" s="60"/>
      <c r="AJD101" s="60"/>
      <c r="AJE101" s="60"/>
      <c r="AJF101" s="60"/>
      <c r="AJG101" s="60"/>
      <c r="AJH101" s="60"/>
      <c r="AJI101" s="60"/>
      <c r="AJJ101" s="60"/>
      <c r="AJK101" s="60"/>
      <c r="AJL101" s="60"/>
      <c r="AJM101" s="60"/>
      <c r="AJN101" s="60"/>
      <c r="AJO101" s="60"/>
      <c r="AJP101" s="60"/>
      <c r="AJQ101" s="60"/>
      <c r="AJR101" s="60"/>
      <c r="AJS101" s="60"/>
      <c r="AJT101" s="60"/>
      <c r="AJU101" s="60"/>
      <c r="AJV101" s="60"/>
      <c r="AJW101" s="60"/>
      <c r="AJX101" s="60"/>
      <c r="AJY101" s="60"/>
      <c r="AJZ101" s="60"/>
      <c r="AKA101" s="60"/>
      <c r="AKB101" s="60"/>
      <c r="AKC101" s="60"/>
      <c r="AKD101" s="60"/>
      <c r="AKE101" s="60"/>
      <c r="AKF101" s="60"/>
      <c r="AKG101" s="60"/>
      <c r="AKH101" s="60"/>
      <c r="AKI101" s="60"/>
      <c r="AKJ101" s="60"/>
      <c r="AKK101" s="60"/>
      <c r="AKL101" s="60"/>
      <c r="AKM101" s="60"/>
      <c r="AKN101" s="60"/>
      <c r="AKO101" s="60"/>
      <c r="AKP101" s="60"/>
      <c r="AKQ101" s="60"/>
      <c r="AKR101" s="60"/>
      <c r="AKS101" s="60"/>
      <c r="AKT101" s="60"/>
      <c r="AKU101" s="60"/>
      <c r="AKV101" s="60"/>
      <c r="AKW101" s="60"/>
      <c r="AKX101" s="60"/>
      <c r="AKY101" s="60"/>
      <c r="AKZ101" s="60"/>
      <c r="ALA101" s="60"/>
      <c r="ALB101" s="60"/>
      <c r="ALC101" s="60"/>
      <c r="ALD101" s="60"/>
      <c r="ALE101" s="60"/>
      <c r="ALF101" s="60"/>
      <c r="ALG101" s="60"/>
      <c r="ALH101" s="60"/>
      <c r="ALI101" s="60"/>
      <c r="ALJ101" s="60"/>
      <c r="ALK101" s="60"/>
      <c r="ALL101" s="60"/>
      <c r="ALM101" s="60"/>
      <c r="ALN101" s="60"/>
      <c r="ALO101" s="60"/>
      <c r="ALP101" s="60"/>
      <c r="ALQ101" s="60"/>
      <c r="ALR101" s="60"/>
      <c r="ALS101" s="60"/>
      <c r="ALT101" s="60"/>
      <c r="ALU101" s="60"/>
      <c r="ALV101" s="60"/>
      <c r="ALW101" s="60"/>
      <c r="ALX101" s="60"/>
      <c r="ALY101" s="60"/>
      <c r="ALZ101" s="60"/>
      <c r="AMA101" s="60"/>
      <c r="AMB101" s="60"/>
      <c r="AMC101" s="60"/>
      <c r="AMD101" s="60"/>
      <c r="AME101" s="60"/>
      <c r="AMF101" s="60"/>
      <c r="AMG101" s="60"/>
      <c r="AMH101" s="60"/>
      <c r="AMI101" s="60"/>
      <c r="AMJ101" s="60"/>
    </row>
    <row r="102" spans="1:1024" ht="39.75" customHeight="1">
      <c r="A102" s="70" t="s">
        <v>94</v>
      </c>
      <c r="B102" s="71" t="s">
        <v>95</v>
      </c>
      <c r="C102" s="67"/>
      <c r="D102" s="67"/>
      <c r="E102" s="67"/>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c r="DA102" s="60"/>
      <c r="DB102" s="60"/>
      <c r="DC102" s="60"/>
      <c r="DD102" s="60"/>
      <c r="DE102" s="60"/>
      <c r="DF102" s="60"/>
      <c r="DG102" s="60"/>
      <c r="DH102" s="60"/>
      <c r="DI102" s="60"/>
      <c r="DJ102" s="60"/>
      <c r="DK102" s="60"/>
      <c r="DL102" s="60"/>
      <c r="DM102" s="60"/>
      <c r="DN102" s="60"/>
      <c r="DO102" s="60"/>
      <c r="DP102" s="60"/>
      <c r="DQ102" s="60"/>
      <c r="DR102" s="60"/>
      <c r="DS102" s="60"/>
      <c r="DT102" s="60"/>
      <c r="DU102" s="60"/>
      <c r="DV102" s="60"/>
      <c r="DW102" s="60"/>
      <c r="DX102" s="60"/>
      <c r="DY102" s="60"/>
      <c r="DZ102" s="60"/>
      <c r="EA102" s="60"/>
      <c r="EB102" s="60"/>
      <c r="EC102" s="60"/>
      <c r="ED102" s="60"/>
      <c r="EE102" s="60"/>
      <c r="EF102" s="60"/>
      <c r="EG102" s="60"/>
      <c r="EH102" s="60"/>
      <c r="EI102" s="60"/>
      <c r="EJ102" s="60"/>
      <c r="EK102" s="60"/>
      <c r="EL102" s="60"/>
      <c r="EM102" s="60"/>
      <c r="EN102" s="60"/>
      <c r="EO102" s="60"/>
      <c r="EP102" s="60"/>
      <c r="EQ102" s="60"/>
      <c r="ER102" s="60"/>
      <c r="ES102" s="60"/>
      <c r="ET102" s="60"/>
      <c r="EU102" s="60"/>
      <c r="EV102" s="60"/>
      <c r="EW102" s="60"/>
      <c r="EX102" s="60"/>
      <c r="EY102" s="60"/>
      <c r="EZ102" s="60"/>
      <c r="FA102" s="60"/>
      <c r="FB102" s="60"/>
      <c r="FC102" s="60"/>
      <c r="FD102" s="60"/>
      <c r="FE102" s="60"/>
      <c r="FF102" s="60"/>
      <c r="FG102" s="60"/>
      <c r="FH102" s="60"/>
      <c r="FI102" s="60"/>
      <c r="FJ102" s="60"/>
      <c r="FK102" s="60"/>
      <c r="FL102" s="60"/>
      <c r="FM102" s="60"/>
      <c r="FN102" s="60"/>
      <c r="FO102" s="60"/>
      <c r="FP102" s="60"/>
      <c r="FQ102" s="60"/>
      <c r="FR102" s="60"/>
      <c r="FS102" s="60"/>
      <c r="FT102" s="60"/>
      <c r="FU102" s="60"/>
      <c r="FV102" s="60"/>
      <c r="FW102" s="60"/>
      <c r="FX102" s="60"/>
      <c r="FY102" s="60"/>
      <c r="FZ102" s="60"/>
      <c r="GA102" s="60"/>
      <c r="GB102" s="60"/>
      <c r="GC102" s="60"/>
      <c r="GD102" s="60"/>
      <c r="GE102" s="60"/>
      <c r="GF102" s="60"/>
      <c r="GG102" s="60"/>
      <c r="GH102" s="60"/>
      <c r="GI102" s="60"/>
      <c r="GJ102" s="60"/>
      <c r="GK102" s="60"/>
      <c r="GL102" s="60"/>
      <c r="GM102" s="60"/>
      <c r="GN102" s="60"/>
      <c r="GO102" s="60"/>
      <c r="GP102" s="60"/>
      <c r="GQ102" s="60"/>
      <c r="GR102" s="60"/>
      <c r="GS102" s="60"/>
      <c r="GT102" s="60"/>
      <c r="GU102" s="60"/>
      <c r="GV102" s="60"/>
      <c r="GW102" s="60"/>
      <c r="GX102" s="60"/>
      <c r="GY102" s="60"/>
      <c r="GZ102" s="60"/>
      <c r="HA102" s="60"/>
      <c r="HB102" s="60"/>
      <c r="HC102" s="60"/>
      <c r="HD102" s="60"/>
      <c r="HE102" s="60"/>
      <c r="HF102" s="60"/>
      <c r="HG102" s="60"/>
      <c r="HH102" s="60"/>
      <c r="HI102" s="60"/>
      <c r="HJ102" s="60"/>
      <c r="HK102" s="60"/>
      <c r="HL102" s="60"/>
      <c r="HM102" s="60"/>
      <c r="HN102" s="60"/>
      <c r="HO102" s="60"/>
      <c r="HP102" s="60"/>
      <c r="HQ102" s="60"/>
      <c r="HR102" s="60"/>
      <c r="HS102" s="60"/>
      <c r="HT102" s="60"/>
      <c r="HU102" s="60"/>
      <c r="HV102" s="60"/>
      <c r="HW102" s="60"/>
      <c r="HX102" s="60"/>
      <c r="HY102" s="60"/>
      <c r="HZ102" s="60"/>
      <c r="IA102" s="60"/>
      <c r="IB102" s="60"/>
      <c r="IC102" s="60"/>
      <c r="ID102" s="60"/>
      <c r="IE102" s="60"/>
      <c r="IF102" s="60"/>
      <c r="IG102" s="60"/>
      <c r="IH102" s="60"/>
      <c r="II102" s="60"/>
      <c r="IJ102" s="60"/>
      <c r="IK102" s="60"/>
      <c r="IL102" s="60"/>
      <c r="IM102" s="60"/>
      <c r="IN102" s="60"/>
      <c r="IO102" s="60"/>
      <c r="IP102" s="60"/>
      <c r="IQ102" s="60"/>
      <c r="IR102" s="60"/>
      <c r="IS102" s="60"/>
      <c r="IT102" s="60"/>
      <c r="IU102" s="60"/>
      <c r="IV102" s="60"/>
      <c r="IW102" s="60"/>
      <c r="IX102" s="60"/>
      <c r="IY102" s="60"/>
      <c r="IZ102" s="60"/>
      <c r="JA102" s="60"/>
      <c r="JB102" s="60"/>
      <c r="JC102" s="60"/>
      <c r="JD102" s="60"/>
      <c r="JE102" s="60"/>
      <c r="JF102" s="60"/>
      <c r="JG102" s="60"/>
      <c r="JH102" s="60"/>
      <c r="JI102" s="60"/>
      <c r="JJ102" s="60"/>
      <c r="JK102" s="60"/>
      <c r="JL102" s="60"/>
      <c r="JM102" s="60"/>
      <c r="JN102" s="60"/>
      <c r="JO102" s="60"/>
      <c r="JP102" s="60"/>
      <c r="JQ102" s="60"/>
      <c r="JR102" s="60"/>
      <c r="JS102" s="60"/>
      <c r="JT102" s="60"/>
      <c r="JU102" s="60"/>
      <c r="JV102" s="60"/>
      <c r="JW102" s="60"/>
      <c r="JX102" s="60"/>
      <c r="JY102" s="60"/>
      <c r="JZ102" s="60"/>
      <c r="KA102" s="60"/>
      <c r="KB102" s="60"/>
      <c r="KC102" s="60"/>
      <c r="KD102" s="60"/>
      <c r="KE102" s="60"/>
      <c r="KF102" s="60"/>
      <c r="KG102" s="60"/>
      <c r="KH102" s="60"/>
      <c r="KI102" s="60"/>
      <c r="KJ102" s="60"/>
      <c r="KK102" s="60"/>
      <c r="KL102" s="60"/>
      <c r="KM102" s="60"/>
      <c r="KN102" s="60"/>
      <c r="KO102" s="60"/>
      <c r="KP102" s="60"/>
      <c r="KQ102" s="60"/>
      <c r="KR102" s="60"/>
      <c r="KS102" s="60"/>
      <c r="KT102" s="60"/>
      <c r="KU102" s="60"/>
      <c r="KV102" s="60"/>
      <c r="KW102" s="60"/>
      <c r="KX102" s="60"/>
      <c r="KY102" s="60"/>
      <c r="KZ102" s="60"/>
      <c r="LA102" s="60"/>
      <c r="LB102" s="60"/>
      <c r="LC102" s="60"/>
      <c r="LD102" s="60"/>
      <c r="LE102" s="60"/>
      <c r="LF102" s="60"/>
      <c r="LG102" s="60"/>
      <c r="LH102" s="60"/>
      <c r="LI102" s="60"/>
      <c r="LJ102" s="60"/>
      <c r="LK102" s="60"/>
      <c r="LL102" s="60"/>
      <c r="LM102" s="60"/>
      <c r="LN102" s="60"/>
      <c r="LO102" s="60"/>
      <c r="LP102" s="60"/>
      <c r="LQ102" s="60"/>
      <c r="LR102" s="60"/>
      <c r="LS102" s="60"/>
      <c r="LT102" s="60"/>
      <c r="LU102" s="60"/>
      <c r="LV102" s="60"/>
      <c r="LW102" s="60"/>
      <c r="LX102" s="60"/>
      <c r="LY102" s="60"/>
      <c r="LZ102" s="60"/>
      <c r="MA102" s="60"/>
      <c r="MB102" s="60"/>
      <c r="MC102" s="60"/>
      <c r="MD102" s="60"/>
      <c r="ME102" s="60"/>
      <c r="MF102" s="60"/>
      <c r="MG102" s="60"/>
      <c r="MH102" s="60"/>
      <c r="MI102" s="60"/>
      <c r="MJ102" s="60"/>
      <c r="MK102" s="60"/>
      <c r="ML102" s="60"/>
      <c r="MM102" s="60"/>
      <c r="MN102" s="60"/>
      <c r="MO102" s="60"/>
      <c r="MP102" s="60"/>
      <c r="MQ102" s="60"/>
      <c r="MR102" s="60"/>
      <c r="MS102" s="60"/>
      <c r="MT102" s="60"/>
      <c r="MU102" s="60"/>
      <c r="MV102" s="60"/>
      <c r="MW102" s="60"/>
      <c r="MX102" s="60"/>
      <c r="MY102" s="60"/>
      <c r="MZ102" s="60"/>
      <c r="NA102" s="60"/>
      <c r="NB102" s="60"/>
      <c r="NC102" s="60"/>
      <c r="ND102" s="60"/>
      <c r="NE102" s="60"/>
      <c r="NF102" s="60"/>
      <c r="NG102" s="60"/>
      <c r="NH102" s="60"/>
      <c r="NI102" s="60"/>
      <c r="NJ102" s="60"/>
      <c r="NK102" s="60"/>
      <c r="NL102" s="60"/>
      <c r="NM102" s="60"/>
      <c r="NN102" s="60"/>
      <c r="NO102" s="60"/>
      <c r="NP102" s="60"/>
      <c r="NQ102" s="60"/>
      <c r="NR102" s="60"/>
      <c r="NS102" s="60"/>
      <c r="NT102" s="60"/>
      <c r="NU102" s="60"/>
      <c r="NV102" s="60"/>
      <c r="NW102" s="60"/>
      <c r="NX102" s="60"/>
      <c r="NY102" s="60"/>
      <c r="NZ102" s="60"/>
      <c r="OA102" s="60"/>
      <c r="OB102" s="60"/>
      <c r="OC102" s="60"/>
      <c r="OD102" s="60"/>
      <c r="OE102" s="60"/>
      <c r="OF102" s="60"/>
      <c r="OG102" s="60"/>
      <c r="OH102" s="60"/>
      <c r="OI102" s="60"/>
      <c r="OJ102" s="60"/>
      <c r="OK102" s="60"/>
      <c r="OL102" s="60"/>
      <c r="OM102" s="60"/>
      <c r="ON102" s="60"/>
      <c r="OO102" s="60"/>
      <c r="OP102" s="60"/>
      <c r="OQ102" s="60"/>
      <c r="OR102" s="60"/>
      <c r="OS102" s="60"/>
      <c r="OT102" s="60"/>
      <c r="OU102" s="60"/>
      <c r="OV102" s="60"/>
      <c r="OW102" s="60"/>
      <c r="OX102" s="60"/>
      <c r="OY102" s="60"/>
      <c r="OZ102" s="60"/>
      <c r="PA102" s="60"/>
      <c r="PB102" s="60"/>
      <c r="PC102" s="60"/>
      <c r="PD102" s="60"/>
      <c r="PE102" s="60"/>
      <c r="PF102" s="60"/>
      <c r="PG102" s="60"/>
      <c r="PH102" s="60"/>
      <c r="PI102" s="60"/>
      <c r="PJ102" s="60"/>
      <c r="PK102" s="60"/>
      <c r="PL102" s="60"/>
      <c r="PM102" s="60"/>
      <c r="PN102" s="60"/>
      <c r="PO102" s="60"/>
      <c r="PP102" s="60"/>
      <c r="PQ102" s="60"/>
      <c r="PR102" s="60"/>
      <c r="PS102" s="60"/>
      <c r="PT102" s="60"/>
      <c r="PU102" s="60"/>
      <c r="PV102" s="60"/>
      <c r="PW102" s="60"/>
      <c r="PX102" s="60"/>
      <c r="PY102" s="60"/>
      <c r="PZ102" s="60"/>
      <c r="QA102" s="60"/>
      <c r="QB102" s="60"/>
      <c r="QC102" s="60"/>
      <c r="QD102" s="60"/>
      <c r="QE102" s="60"/>
      <c r="QF102" s="60"/>
      <c r="QG102" s="60"/>
      <c r="QH102" s="60"/>
      <c r="QI102" s="60"/>
      <c r="QJ102" s="60"/>
      <c r="QK102" s="60"/>
      <c r="QL102" s="60"/>
      <c r="QM102" s="60"/>
      <c r="QN102" s="60"/>
      <c r="QO102" s="60"/>
      <c r="QP102" s="60"/>
      <c r="QQ102" s="60"/>
      <c r="QR102" s="60"/>
      <c r="QS102" s="60"/>
      <c r="QT102" s="60"/>
      <c r="QU102" s="60"/>
      <c r="QV102" s="60"/>
      <c r="QW102" s="60"/>
      <c r="QX102" s="60"/>
      <c r="QY102" s="60"/>
      <c r="QZ102" s="60"/>
      <c r="RA102" s="60"/>
      <c r="RB102" s="60"/>
      <c r="RC102" s="60"/>
      <c r="RD102" s="60"/>
      <c r="RE102" s="60"/>
      <c r="RF102" s="60"/>
      <c r="RG102" s="60"/>
      <c r="RH102" s="60"/>
      <c r="RI102" s="60"/>
      <c r="RJ102" s="60"/>
      <c r="RK102" s="60"/>
      <c r="RL102" s="60"/>
      <c r="RM102" s="60"/>
      <c r="RN102" s="60"/>
      <c r="RO102" s="60"/>
      <c r="RP102" s="60"/>
      <c r="RQ102" s="60"/>
      <c r="RR102" s="60"/>
      <c r="RS102" s="60"/>
      <c r="RT102" s="60"/>
      <c r="RU102" s="60"/>
      <c r="RV102" s="60"/>
      <c r="RW102" s="60"/>
      <c r="RX102" s="60"/>
      <c r="RY102" s="60"/>
      <c r="RZ102" s="60"/>
      <c r="SA102" s="60"/>
      <c r="SB102" s="60"/>
      <c r="SC102" s="60"/>
      <c r="SD102" s="60"/>
      <c r="SE102" s="60"/>
      <c r="SF102" s="60"/>
      <c r="SG102" s="60"/>
      <c r="SH102" s="60"/>
      <c r="SI102" s="60"/>
      <c r="SJ102" s="60"/>
      <c r="SK102" s="60"/>
      <c r="SL102" s="60"/>
      <c r="SM102" s="60"/>
      <c r="SN102" s="60"/>
      <c r="SO102" s="60"/>
      <c r="SP102" s="60"/>
      <c r="SQ102" s="60"/>
      <c r="SR102" s="60"/>
      <c r="SS102" s="60"/>
      <c r="ST102" s="60"/>
      <c r="SU102" s="60"/>
      <c r="SV102" s="60"/>
      <c r="SW102" s="60"/>
      <c r="SX102" s="60"/>
      <c r="SY102" s="60"/>
      <c r="SZ102" s="60"/>
      <c r="TA102" s="60"/>
      <c r="TB102" s="60"/>
      <c r="TC102" s="60"/>
      <c r="TD102" s="60"/>
      <c r="TE102" s="60"/>
      <c r="TF102" s="60"/>
      <c r="TG102" s="60"/>
      <c r="TH102" s="60"/>
      <c r="TI102" s="60"/>
      <c r="TJ102" s="60"/>
      <c r="TK102" s="60"/>
      <c r="TL102" s="60"/>
      <c r="TM102" s="60"/>
      <c r="TN102" s="60"/>
      <c r="TO102" s="60"/>
      <c r="TP102" s="60"/>
      <c r="TQ102" s="60"/>
      <c r="TR102" s="60"/>
      <c r="TS102" s="60"/>
      <c r="TT102" s="60"/>
      <c r="TU102" s="60"/>
      <c r="TV102" s="60"/>
      <c r="TW102" s="60"/>
      <c r="TX102" s="60"/>
      <c r="TY102" s="60"/>
      <c r="TZ102" s="60"/>
      <c r="UA102" s="60"/>
      <c r="UB102" s="60"/>
      <c r="UC102" s="60"/>
      <c r="UD102" s="60"/>
      <c r="UE102" s="60"/>
      <c r="UF102" s="60"/>
      <c r="UG102" s="60"/>
      <c r="UH102" s="60"/>
      <c r="UI102" s="60"/>
      <c r="UJ102" s="60"/>
      <c r="UK102" s="60"/>
      <c r="UL102" s="60"/>
      <c r="UM102" s="60"/>
      <c r="UN102" s="60"/>
      <c r="UO102" s="60"/>
      <c r="UP102" s="60"/>
      <c r="UQ102" s="60"/>
      <c r="UR102" s="60"/>
      <c r="US102" s="60"/>
      <c r="UT102" s="60"/>
      <c r="UU102" s="60"/>
      <c r="UV102" s="60"/>
      <c r="UW102" s="60"/>
      <c r="UX102" s="60"/>
      <c r="UY102" s="60"/>
      <c r="UZ102" s="60"/>
      <c r="VA102" s="60"/>
      <c r="VB102" s="60"/>
      <c r="VC102" s="60"/>
      <c r="VD102" s="60"/>
      <c r="VE102" s="60"/>
      <c r="VF102" s="60"/>
      <c r="VG102" s="60"/>
      <c r="VH102" s="60"/>
      <c r="VI102" s="60"/>
      <c r="VJ102" s="60"/>
      <c r="VK102" s="60"/>
      <c r="VL102" s="60"/>
      <c r="VM102" s="60"/>
      <c r="VN102" s="60"/>
      <c r="VO102" s="60"/>
      <c r="VP102" s="60"/>
      <c r="VQ102" s="60"/>
      <c r="VR102" s="60"/>
      <c r="VS102" s="60"/>
      <c r="VT102" s="60"/>
      <c r="VU102" s="60"/>
      <c r="VV102" s="60"/>
      <c r="VW102" s="60"/>
      <c r="VX102" s="60"/>
      <c r="VY102" s="60"/>
      <c r="VZ102" s="60"/>
      <c r="WA102" s="60"/>
      <c r="WB102" s="60"/>
      <c r="WC102" s="60"/>
      <c r="WD102" s="60"/>
      <c r="WE102" s="60"/>
      <c r="WF102" s="60"/>
      <c r="WG102" s="60"/>
      <c r="WH102" s="60"/>
      <c r="WI102" s="60"/>
      <c r="WJ102" s="60"/>
      <c r="WK102" s="60"/>
      <c r="WL102" s="60"/>
      <c r="WM102" s="60"/>
      <c r="WN102" s="60"/>
      <c r="WO102" s="60"/>
      <c r="WP102" s="60"/>
      <c r="WQ102" s="60"/>
      <c r="WR102" s="60"/>
      <c r="WS102" s="60"/>
      <c r="WT102" s="60"/>
      <c r="WU102" s="60"/>
      <c r="WV102" s="60"/>
      <c r="WW102" s="60"/>
      <c r="WX102" s="60"/>
      <c r="WY102" s="60"/>
      <c r="WZ102" s="60"/>
      <c r="XA102" s="60"/>
      <c r="XB102" s="60"/>
      <c r="XC102" s="60"/>
      <c r="XD102" s="60"/>
      <c r="XE102" s="60"/>
      <c r="XF102" s="60"/>
      <c r="XG102" s="60"/>
      <c r="XH102" s="60"/>
      <c r="XI102" s="60"/>
      <c r="XJ102" s="60"/>
      <c r="XK102" s="60"/>
      <c r="XL102" s="60"/>
      <c r="XM102" s="60"/>
      <c r="XN102" s="60"/>
      <c r="XO102" s="60"/>
      <c r="XP102" s="60"/>
      <c r="XQ102" s="60"/>
      <c r="XR102" s="60"/>
      <c r="XS102" s="60"/>
      <c r="XT102" s="60"/>
      <c r="XU102" s="60"/>
      <c r="XV102" s="60"/>
      <c r="XW102" s="60"/>
      <c r="XX102" s="60"/>
      <c r="XY102" s="60"/>
      <c r="XZ102" s="60"/>
      <c r="YA102" s="60"/>
      <c r="YB102" s="60"/>
      <c r="YC102" s="60"/>
      <c r="YD102" s="60"/>
      <c r="YE102" s="60"/>
      <c r="YF102" s="60"/>
      <c r="YG102" s="60"/>
      <c r="YH102" s="60"/>
      <c r="YI102" s="60"/>
      <c r="YJ102" s="60"/>
      <c r="YK102" s="60"/>
      <c r="YL102" s="60"/>
      <c r="YM102" s="60"/>
      <c r="YN102" s="60"/>
      <c r="YO102" s="60"/>
      <c r="YP102" s="60"/>
      <c r="YQ102" s="60"/>
      <c r="YR102" s="60"/>
      <c r="YS102" s="60"/>
      <c r="YT102" s="60"/>
      <c r="YU102" s="60"/>
      <c r="YV102" s="60"/>
      <c r="YW102" s="60"/>
      <c r="YX102" s="60"/>
      <c r="YY102" s="60"/>
      <c r="YZ102" s="60"/>
      <c r="ZA102" s="60"/>
      <c r="ZB102" s="60"/>
      <c r="ZC102" s="60"/>
      <c r="ZD102" s="60"/>
      <c r="ZE102" s="60"/>
      <c r="ZF102" s="60"/>
      <c r="ZG102" s="60"/>
      <c r="ZH102" s="60"/>
      <c r="ZI102" s="60"/>
      <c r="ZJ102" s="60"/>
      <c r="ZK102" s="60"/>
      <c r="ZL102" s="60"/>
      <c r="ZM102" s="60"/>
      <c r="ZN102" s="60"/>
      <c r="ZO102" s="60"/>
      <c r="ZP102" s="60"/>
      <c r="ZQ102" s="60"/>
      <c r="ZR102" s="60"/>
      <c r="ZS102" s="60"/>
      <c r="ZT102" s="60"/>
      <c r="ZU102" s="60"/>
      <c r="ZV102" s="60"/>
      <c r="ZW102" s="60"/>
      <c r="ZX102" s="60"/>
      <c r="ZY102" s="60"/>
      <c r="ZZ102" s="60"/>
      <c r="AAA102" s="60"/>
      <c r="AAB102" s="60"/>
      <c r="AAC102" s="60"/>
      <c r="AAD102" s="60"/>
      <c r="AAE102" s="60"/>
      <c r="AAF102" s="60"/>
      <c r="AAG102" s="60"/>
      <c r="AAH102" s="60"/>
      <c r="AAI102" s="60"/>
      <c r="AAJ102" s="60"/>
      <c r="AAK102" s="60"/>
      <c r="AAL102" s="60"/>
      <c r="AAM102" s="60"/>
      <c r="AAN102" s="60"/>
      <c r="AAO102" s="60"/>
      <c r="AAP102" s="60"/>
      <c r="AAQ102" s="60"/>
      <c r="AAR102" s="60"/>
      <c r="AAS102" s="60"/>
      <c r="AAT102" s="60"/>
      <c r="AAU102" s="60"/>
      <c r="AAV102" s="60"/>
      <c r="AAW102" s="60"/>
      <c r="AAX102" s="60"/>
      <c r="AAY102" s="60"/>
      <c r="AAZ102" s="60"/>
      <c r="ABA102" s="60"/>
      <c r="ABB102" s="60"/>
      <c r="ABC102" s="60"/>
      <c r="ABD102" s="60"/>
      <c r="ABE102" s="60"/>
      <c r="ABF102" s="60"/>
      <c r="ABG102" s="60"/>
      <c r="ABH102" s="60"/>
      <c r="ABI102" s="60"/>
      <c r="ABJ102" s="60"/>
      <c r="ABK102" s="60"/>
      <c r="ABL102" s="60"/>
      <c r="ABM102" s="60"/>
      <c r="ABN102" s="60"/>
      <c r="ABO102" s="60"/>
      <c r="ABP102" s="60"/>
      <c r="ABQ102" s="60"/>
      <c r="ABR102" s="60"/>
      <c r="ABS102" s="60"/>
      <c r="ABT102" s="60"/>
      <c r="ABU102" s="60"/>
      <c r="ABV102" s="60"/>
      <c r="ABW102" s="60"/>
      <c r="ABX102" s="60"/>
      <c r="ABY102" s="60"/>
      <c r="ABZ102" s="60"/>
      <c r="ACA102" s="60"/>
      <c r="ACB102" s="60"/>
      <c r="ACC102" s="60"/>
      <c r="ACD102" s="60"/>
      <c r="ACE102" s="60"/>
      <c r="ACF102" s="60"/>
      <c r="ACG102" s="60"/>
      <c r="ACH102" s="60"/>
      <c r="ACI102" s="60"/>
      <c r="ACJ102" s="60"/>
      <c r="ACK102" s="60"/>
      <c r="ACL102" s="60"/>
      <c r="ACM102" s="60"/>
      <c r="ACN102" s="60"/>
      <c r="ACO102" s="60"/>
      <c r="ACP102" s="60"/>
      <c r="ACQ102" s="60"/>
      <c r="ACR102" s="60"/>
      <c r="ACS102" s="60"/>
      <c r="ACT102" s="60"/>
      <c r="ACU102" s="60"/>
      <c r="ACV102" s="60"/>
      <c r="ACW102" s="60"/>
      <c r="ACX102" s="60"/>
      <c r="ACY102" s="60"/>
      <c r="ACZ102" s="60"/>
      <c r="ADA102" s="60"/>
      <c r="ADB102" s="60"/>
      <c r="ADC102" s="60"/>
      <c r="ADD102" s="60"/>
      <c r="ADE102" s="60"/>
      <c r="ADF102" s="60"/>
      <c r="ADG102" s="60"/>
      <c r="ADH102" s="60"/>
      <c r="ADI102" s="60"/>
      <c r="ADJ102" s="60"/>
      <c r="ADK102" s="60"/>
      <c r="ADL102" s="60"/>
      <c r="ADM102" s="60"/>
      <c r="ADN102" s="60"/>
      <c r="ADO102" s="60"/>
      <c r="ADP102" s="60"/>
      <c r="ADQ102" s="60"/>
      <c r="ADR102" s="60"/>
      <c r="ADS102" s="60"/>
      <c r="ADT102" s="60"/>
      <c r="ADU102" s="60"/>
      <c r="ADV102" s="60"/>
      <c r="ADW102" s="60"/>
      <c r="ADX102" s="60"/>
      <c r="ADY102" s="60"/>
      <c r="ADZ102" s="60"/>
      <c r="AEA102" s="60"/>
      <c r="AEB102" s="60"/>
      <c r="AEC102" s="60"/>
      <c r="AED102" s="60"/>
      <c r="AEE102" s="60"/>
      <c r="AEF102" s="60"/>
      <c r="AEG102" s="60"/>
      <c r="AEH102" s="60"/>
      <c r="AEI102" s="60"/>
      <c r="AEJ102" s="60"/>
      <c r="AEK102" s="60"/>
      <c r="AEL102" s="60"/>
      <c r="AEM102" s="60"/>
      <c r="AEN102" s="60"/>
      <c r="AEO102" s="60"/>
      <c r="AEP102" s="60"/>
      <c r="AEQ102" s="60"/>
      <c r="AER102" s="60"/>
      <c r="AES102" s="60"/>
      <c r="AET102" s="60"/>
      <c r="AEU102" s="60"/>
      <c r="AEV102" s="60"/>
      <c r="AEW102" s="60"/>
      <c r="AEX102" s="60"/>
      <c r="AEY102" s="60"/>
      <c r="AEZ102" s="60"/>
      <c r="AFA102" s="60"/>
      <c r="AFB102" s="60"/>
      <c r="AFC102" s="60"/>
      <c r="AFD102" s="60"/>
      <c r="AFE102" s="60"/>
      <c r="AFF102" s="60"/>
      <c r="AFG102" s="60"/>
      <c r="AFH102" s="60"/>
      <c r="AFI102" s="60"/>
      <c r="AFJ102" s="60"/>
      <c r="AFK102" s="60"/>
      <c r="AFL102" s="60"/>
      <c r="AFM102" s="60"/>
      <c r="AFN102" s="60"/>
      <c r="AFO102" s="60"/>
      <c r="AFP102" s="60"/>
      <c r="AFQ102" s="60"/>
      <c r="AFR102" s="60"/>
      <c r="AFS102" s="60"/>
      <c r="AFT102" s="60"/>
      <c r="AFU102" s="60"/>
      <c r="AFV102" s="60"/>
      <c r="AFW102" s="60"/>
      <c r="AFX102" s="60"/>
      <c r="AFY102" s="60"/>
      <c r="AFZ102" s="60"/>
      <c r="AGA102" s="60"/>
      <c r="AGB102" s="60"/>
      <c r="AGC102" s="60"/>
      <c r="AGD102" s="60"/>
      <c r="AGE102" s="60"/>
      <c r="AGF102" s="60"/>
      <c r="AGG102" s="60"/>
      <c r="AGH102" s="60"/>
      <c r="AGI102" s="60"/>
      <c r="AGJ102" s="60"/>
      <c r="AGK102" s="60"/>
      <c r="AGL102" s="60"/>
      <c r="AGM102" s="60"/>
      <c r="AGN102" s="60"/>
      <c r="AGO102" s="60"/>
      <c r="AGP102" s="60"/>
      <c r="AGQ102" s="60"/>
      <c r="AGR102" s="60"/>
      <c r="AGS102" s="60"/>
      <c r="AGT102" s="60"/>
      <c r="AGU102" s="60"/>
      <c r="AGV102" s="60"/>
      <c r="AGW102" s="60"/>
      <c r="AGX102" s="60"/>
      <c r="AGY102" s="60"/>
      <c r="AGZ102" s="60"/>
      <c r="AHA102" s="60"/>
      <c r="AHB102" s="60"/>
      <c r="AHC102" s="60"/>
      <c r="AHD102" s="60"/>
      <c r="AHE102" s="60"/>
      <c r="AHF102" s="60"/>
      <c r="AHG102" s="60"/>
      <c r="AHH102" s="60"/>
      <c r="AHI102" s="60"/>
      <c r="AHJ102" s="60"/>
      <c r="AHK102" s="60"/>
      <c r="AHL102" s="60"/>
      <c r="AHM102" s="60"/>
      <c r="AHN102" s="60"/>
      <c r="AHO102" s="60"/>
      <c r="AHP102" s="60"/>
      <c r="AHQ102" s="60"/>
      <c r="AHR102" s="60"/>
      <c r="AHS102" s="60"/>
      <c r="AHT102" s="60"/>
      <c r="AHU102" s="60"/>
      <c r="AHV102" s="60"/>
      <c r="AHW102" s="60"/>
      <c r="AHX102" s="60"/>
      <c r="AHY102" s="60"/>
      <c r="AHZ102" s="60"/>
      <c r="AIA102" s="60"/>
      <c r="AIB102" s="60"/>
      <c r="AIC102" s="60"/>
      <c r="AID102" s="60"/>
      <c r="AIE102" s="60"/>
      <c r="AIF102" s="60"/>
      <c r="AIG102" s="60"/>
      <c r="AIH102" s="60"/>
      <c r="AII102" s="60"/>
      <c r="AIJ102" s="60"/>
      <c r="AIK102" s="60"/>
      <c r="AIL102" s="60"/>
      <c r="AIM102" s="60"/>
      <c r="AIN102" s="60"/>
      <c r="AIO102" s="60"/>
      <c r="AIP102" s="60"/>
      <c r="AIQ102" s="60"/>
      <c r="AIR102" s="60"/>
      <c r="AIS102" s="60"/>
      <c r="AIT102" s="60"/>
      <c r="AIU102" s="60"/>
      <c r="AIV102" s="60"/>
      <c r="AIW102" s="60"/>
      <c r="AIX102" s="60"/>
      <c r="AIY102" s="60"/>
      <c r="AIZ102" s="60"/>
      <c r="AJA102" s="60"/>
      <c r="AJB102" s="60"/>
      <c r="AJC102" s="60"/>
      <c r="AJD102" s="60"/>
      <c r="AJE102" s="60"/>
      <c r="AJF102" s="60"/>
      <c r="AJG102" s="60"/>
      <c r="AJH102" s="60"/>
      <c r="AJI102" s="60"/>
      <c r="AJJ102" s="60"/>
      <c r="AJK102" s="60"/>
      <c r="AJL102" s="60"/>
      <c r="AJM102" s="60"/>
      <c r="AJN102" s="60"/>
      <c r="AJO102" s="60"/>
      <c r="AJP102" s="60"/>
      <c r="AJQ102" s="60"/>
      <c r="AJR102" s="60"/>
      <c r="AJS102" s="60"/>
      <c r="AJT102" s="60"/>
      <c r="AJU102" s="60"/>
      <c r="AJV102" s="60"/>
      <c r="AJW102" s="60"/>
      <c r="AJX102" s="60"/>
      <c r="AJY102" s="60"/>
      <c r="AJZ102" s="60"/>
      <c r="AKA102" s="60"/>
      <c r="AKB102" s="60"/>
      <c r="AKC102" s="60"/>
      <c r="AKD102" s="60"/>
      <c r="AKE102" s="60"/>
      <c r="AKF102" s="60"/>
      <c r="AKG102" s="60"/>
      <c r="AKH102" s="60"/>
      <c r="AKI102" s="60"/>
      <c r="AKJ102" s="60"/>
      <c r="AKK102" s="60"/>
      <c r="AKL102" s="60"/>
      <c r="AKM102" s="60"/>
      <c r="AKN102" s="60"/>
      <c r="AKO102" s="60"/>
      <c r="AKP102" s="60"/>
      <c r="AKQ102" s="60"/>
      <c r="AKR102" s="60"/>
      <c r="AKS102" s="60"/>
      <c r="AKT102" s="60"/>
      <c r="AKU102" s="60"/>
      <c r="AKV102" s="60"/>
      <c r="AKW102" s="60"/>
      <c r="AKX102" s="60"/>
      <c r="AKY102" s="60"/>
      <c r="AKZ102" s="60"/>
      <c r="ALA102" s="60"/>
      <c r="ALB102" s="60"/>
      <c r="ALC102" s="60"/>
      <c r="ALD102" s="60"/>
      <c r="ALE102" s="60"/>
      <c r="ALF102" s="60"/>
      <c r="ALG102" s="60"/>
      <c r="ALH102" s="60"/>
      <c r="ALI102" s="60"/>
      <c r="ALJ102" s="60"/>
      <c r="ALK102" s="60"/>
      <c r="ALL102" s="60"/>
      <c r="ALM102" s="60"/>
      <c r="ALN102" s="60"/>
      <c r="ALO102" s="60"/>
      <c r="ALP102" s="60"/>
      <c r="ALQ102" s="60"/>
      <c r="ALR102" s="60"/>
      <c r="ALS102" s="60"/>
      <c r="ALT102" s="60"/>
      <c r="ALU102" s="60"/>
      <c r="ALV102" s="60"/>
      <c r="ALW102" s="60"/>
      <c r="ALX102" s="60"/>
      <c r="ALY102" s="60"/>
      <c r="ALZ102" s="60"/>
      <c r="AMA102" s="60"/>
      <c r="AMB102" s="60"/>
      <c r="AMC102" s="60"/>
      <c r="AMD102" s="60"/>
      <c r="AME102" s="60"/>
      <c r="AMF102" s="60"/>
      <c r="AMG102" s="60"/>
      <c r="AMH102" s="60"/>
      <c r="AMI102" s="60"/>
      <c r="AMJ102" s="60"/>
    </row>
    <row r="103" spans="1:1024" ht="15">
      <c r="A103" s="70" t="s">
        <v>96</v>
      </c>
      <c r="B103" s="71" t="s">
        <v>97</v>
      </c>
      <c r="C103" s="67"/>
      <c r="D103" s="67"/>
      <c r="E103" s="67"/>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60"/>
      <c r="BE103" s="60"/>
      <c r="BF103" s="60"/>
      <c r="BG103" s="60"/>
      <c r="BH103" s="60"/>
      <c r="BI103" s="60"/>
      <c r="BJ103" s="60"/>
      <c r="BK103" s="60"/>
      <c r="BL103" s="60"/>
      <c r="BM103" s="60"/>
      <c r="BN103" s="60"/>
      <c r="BO103" s="60"/>
      <c r="BP103" s="60"/>
      <c r="BQ103" s="60"/>
      <c r="BR103" s="60"/>
      <c r="BS103" s="60"/>
      <c r="BT103" s="60"/>
      <c r="BU103" s="60"/>
      <c r="BV103" s="60"/>
      <c r="BW103" s="60"/>
      <c r="BX103" s="60"/>
      <c r="BY103" s="60"/>
      <c r="BZ103" s="60"/>
      <c r="CA103" s="60"/>
      <c r="CB103" s="60"/>
      <c r="CC103" s="60"/>
      <c r="CD103" s="60"/>
      <c r="CE103" s="60"/>
      <c r="CF103" s="60"/>
      <c r="CG103" s="60"/>
      <c r="CH103" s="60"/>
      <c r="CI103" s="60"/>
      <c r="CJ103" s="60"/>
      <c r="CK103" s="60"/>
      <c r="CL103" s="60"/>
      <c r="CM103" s="60"/>
      <c r="CN103" s="60"/>
      <c r="CO103" s="60"/>
      <c r="CP103" s="60"/>
      <c r="CQ103" s="60"/>
      <c r="CR103" s="60"/>
      <c r="CS103" s="60"/>
      <c r="CT103" s="60"/>
      <c r="CU103" s="60"/>
      <c r="CV103" s="60"/>
      <c r="CW103" s="60"/>
      <c r="CX103" s="60"/>
      <c r="CY103" s="60"/>
      <c r="CZ103" s="60"/>
      <c r="DA103" s="60"/>
      <c r="DB103" s="60"/>
      <c r="DC103" s="60"/>
      <c r="DD103" s="60"/>
      <c r="DE103" s="60"/>
      <c r="DF103" s="60"/>
      <c r="DG103" s="60"/>
      <c r="DH103" s="60"/>
      <c r="DI103" s="60"/>
      <c r="DJ103" s="60"/>
      <c r="DK103" s="60"/>
      <c r="DL103" s="60"/>
      <c r="DM103" s="60"/>
      <c r="DN103" s="60"/>
      <c r="DO103" s="60"/>
      <c r="DP103" s="60"/>
      <c r="DQ103" s="60"/>
      <c r="DR103" s="60"/>
      <c r="DS103" s="60"/>
      <c r="DT103" s="60"/>
      <c r="DU103" s="60"/>
      <c r="DV103" s="60"/>
      <c r="DW103" s="60"/>
      <c r="DX103" s="60"/>
      <c r="DY103" s="60"/>
      <c r="DZ103" s="60"/>
      <c r="EA103" s="60"/>
      <c r="EB103" s="60"/>
      <c r="EC103" s="60"/>
      <c r="ED103" s="60"/>
      <c r="EE103" s="60"/>
      <c r="EF103" s="60"/>
      <c r="EG103" s="60"/>
      <c r="EH103" s="60"/>
      <c r="EI103" s="60"/>
      <c r="EJ103" s="60"/>
      <c r="EK103" s="60"/>
      <c r="EL103" s="60"/>
      <c r="EM103" s="60"/>
      <c r="EN103" s="60"/>
      <c r="EO103" s="60"/>
      <c r="EP103" s="60"/>
      <c r="EQ103" s="60"/>
      <c r="ER103" s="60"/>
      <c r="ES103" s="60"/>
      <c r="ET103" s="60"/>
      <c r="EU103" s="60"/>
      <c r="EV103" s="60"/>
      <c r="EW103" s="60"/>
      <c r="EX103" s="60"/>
      <c r="EY103" s="60"/>
      <c r="EZ103" s="60"/>
      <c r="FA103" s="60"/>
      <c r="FB103" s="60"/>
      <c r="FC103" s="60"/>
      <c r="FD103" s="60"/>
      <c r="FE103" s="60"/>
      <c r="FF103" s="60"/>
      <c r="FG103" s="60"/>
      <c r="FH103" s="60"/>
      <c r="FI103" s="60"/>
      <c r="FJ103" s="60"/>
      <c r="FK103" s="60"/>
      <c r="FL103" s="60"/>
      <c r="FM103" s="60"/>
      <c r="FN103" s="60"/>
      <c r="FO103" s="60"/>
      <c r="FP103" s="60"/>
      <c r="FQ103" s="60"/>
      <c r="FR103" s="60"/>
      <c r="FS103" s="60"/>
      <c r="FT103" s="60"/>
      <c r="FU103" s="60"/>
      <c r="FV103" s="60"/>
      <c r="FW103" s="60"/>
      <c r="FX103" s="60"/>
      <c r="FY103" s="60"/>
      <c r="FZ103" s="60"/>
      <c r="GA103" s="60"/>
      <c r="GB103" s="60"/>
      <c r="GC103" s="60"/>
      <c r="GD103" s="60"/>
      <c r="GE103" s="60"/>
      <c r="GF103" s="60"/>
      <c r="GG103" s="60"/>
      <c r="GH103" s="60"/>
      <c r="GI103" s="60"/>
      <c r="GJ103" s="60"/>
      <c r="GK103" s="60"/>
      <c r="GL103" s="60"/>
      <c r="GM103" s="60"/>
      <c r="GN103" s="60"/>
      <c r="GO103" s="60"/>
      <c r="GP103" s="60"/>
      <c r="GQ103" s="60"/>
      <c r="GR103" s="60"/>
      <c r="GS103" s="60"/>
      <c r="GT103" s="60"/>
      <c r="GU103" s="60"/>
      <c r="GV103" s="60"/>
      <c r="GW103" s="60"/>
      <c r="GX103" s="60"/>
      <c r="GY103" s="60"/>
      <c r="GZ103" s="60"/>
      <c r="HA103" s="60"/>
      <c r="HB103" s="60"/>
      <c r="HC103" s="60"/>
      <c r="HD103" s="60"/>
      <c r="HE103" s="60"/>
      <c r="HF103" s="60"/>
      <c r="HG103" s="60"/>
      <c r="HH103" s="60"/>
      <c r="HI103" s="60"/>
      <c r="HJ103" s="60"/>
      <c r="HK103" s="60"/>
      <c r="HL103" s="60"/>
      <c r="HM103" s="60"/>
      <c r="HN103" s="60"/>
      <c r="HO103" s="60"/>
      <c r="HP103" s="60"/>
      <c r="HQ103" s="60"/>
      <c r="HR103" s="60"/>
      <c r="HS103" s="60"/>
      <c r="HT103" s="60"/>
      <c r="HU103" s="60"/>
      <c r="HV103" s="60"/>
      <c r="HW103" s="60"/>
      <c r="HX103" s="60"/>
      <c r="HY103" s="60"/>
      <c r="HZ103" s="60"/>
      <c r="IA103" s="60"/>
      <c r="IB103" s="60"/>
      <c r="IC103" s="60"/>
      <c r="ID103" s="60"/>
      <c r="IE103" s="60"/>
      <c r="IF103" s="60"/>
      <c r="IG103" s="60"/>
      <c r="IH103" s="60"/>
      <c r="II103" s="60"/>
      <c r="IJ103" s="60"/>
      <c r="IK103" s="60"/>
      <c r="IL103" s="60"/>
      <c r="IM103" s="60"/>
      <c r="IN103" s="60"/>
      <c r="IO103" s="60"/>
      <c r="IP103" s="60"/>
      <c r="IQ103" s="60"/>
      <c r="IR103" s="60"/>
      <c r="IS103" s="60"/>
      <c r="IT103" s="60"/>
      <c r="IU103" s="60"/>
      <c r="IV103" s="60"/>
      <c r="IW103" s="60"/>
      <c r="IX103" s="60"/>
      <c r="IY103" s="60"/>
      <c r="IZ103" s="60"/>
      <c r="JA103" s="60"/>
      <c r="JB103" s="60"/>
      <c r="JC103" s="60"/>
      <c r="JD103" s="60"/>
      <c r="JE103" s="60"/>
      <c r="JF103" s="60"/>
      <c r="JG103" s="60"/>
      <c r="JH103" s="60"/>
      <c r="JI103" s="60"/>
      <c r="JJ103" s="60"/>
      <c r="JK103" s="60"/>
      <c r="JL103" s="60"/>
      <c r="JM103" s="60"/>
      <c r="JN103" s="60"/>
      <c r="JO103" s="60"/>
      <c r="JP103" s="60"/>
      <c r="JQ103" s="60"/>
      <c r="JR103" s="60"/>
      <c r="JS103" s="60"/>
      <c r="JT103" s="60"/>
      <c r="JU103" s="60"/>
      <c r="JV103" s="60"/>
      <c r="JW103" s="60"/>
      <c r="JX103" s="60"/>
      <c r="JY103" s="60"/>
      <c r="JZ103" s="60"/>
      <c r="KA103" s="60"/>
      <c r="KB103" s="60"/>
      <c r="KC103" s="60"/>
      <c r="KD103" s="60"/>
      <c r="KE103" s="60"/>
      <c r="KF103" s="60"/>
      <c r="KG103" s="60"/>
      <c r="KH103" s="60"/>
      <c r="KI103" s="60"/>
      <c r="KJ103" s="60"/>
      <c r="KK103" s="60"/>
      <c r="KL103" s="60"/>
      <c r="KM103" s="60"/>
      <c r="KN103" s="60"/>
      <c r="KO103" s="60"/>
      <c r="KP103" s="60"/>
      <c r="KQ103" s="60"/>
      <c r="KR103" s="60"/>
      <c r="KS103" s="60"/>
      <c r="KT103" s="60"/>
      <c r="KU103" s="60"/>
      <c r="KV103" s="60"/>
      <c r="KW103" s="60"/>
      <c r="KX103" s="60"/>
      <c r="KY103" s="60"/>
      <c r="KZ103" s="60"/>
      <c r="LA103" s="60"/>
      <c r="LB103" s="60"/>
      <c r="LC103" s="60"/>
      <c r="LD103" s="60"/>
      <c r="LE103" s="60"/>
      <c r="LF103" s="60"/>
      <c r="LG103" s="60"/>
      <c r="LH103" s="60"/>
      <c r="LI103" s="60"/>
      <c r="LJ103" s="60"/>
      <c r="LK103" s="60"/>
      <c r="LL103" s="60"/>
      <c r="LM103" s="60"/>
      <c r="LN103" s="60"/>
      <c r="LO103" s="60"/>
      <c r="LP103" s="60"/>
      <c r="LQ103" s="60"/>
      <c r="LR103" s="60"/>
      <c r="LS103" s="60"/>
      <c r="LT103" s="60"/>
      <c r="LU103" s="60"/>
      <c r="LV103" s="60"/>
      <c r="LW103" s="60"/>
      <c r="LX103" s="60"/>
      <c r="LY103" s="60"/>
      <c r="LZ103" s="60"/>
      <c r="MA103" s="60"/>
      <c r="MB103" s="60"/>
      <c r="MC103" s="60"/>
      <c r="MD103" s="60"/>
      <c r="ME103" s="60"/>
      <c r="MF103" s="60"/>
      <c r="MG103" s="60"/>
      <c r="MH103" s="60"/>
      <c r="MI103" s="60"/>
      <c r="MJ103" s="60"/>
      <c r="MK103" s="60"/>
      <c r="ML103" s="60"/>
      <c r="MM103" s="60"/>
      <c r="MN103" s="60"/>
      <c r="MO103" s="60"/>
      <c r="MP103" s="60"/>
      <c r="MQ103" s="60"/>
      <c r="MR103" s="60"/>
      <c r="MS103" s="60"/>
      <c r="MT103" s="60"/>
      <c r="MU103" s="60"/>
      <c r="MV103" s="60"/>
      <c r="MW103" s="60"/>
      <c r="MX103" s="60"/>
      <c r="MY103" s="60"/>
      <c r="MZ103" s="60"/>
      <c r="NA103" s="60"/>
      <c r="NB103" s="60"/>
      <c r="NC103" s="60"/>
      <c r="ND103" s="60"/>
      <c r="NE103" s="60"/>
      <c r="NF103" s="60"/>
      <c r="NG103" s="60"/>
      <c r="NH103" s="60"/>
      <c r="NI103" s="60"/>
      <c r="NJ103" s="60"/>
      <c r="NK103" s="60"/>
      <c r="NL103" s="60"/>
      <c r="NM103" s="60"/>
      <c r="NN103" s="60"/>
      <c r="NO103" s="60"/>
      <c r="NP103" s="60"/>
      <c r="NQ103" s="60"/>
      <c r="NR103" s="60"/>
      <c r="NS103" s="60"/>
      <c r="NT103" s="60"/>
      <c r="NU103" s="60"/>
      <c r="NV103" s="60"/>
      <c r="NW103" s="60"/>
      <c r="NX103" s="60"/>
      <c r="NY103" s="60"/>
      <c r="NZ103" s="60"/>
      <c r="OA103" s="60"/>
      <c r="OB103" s="60"/>
      <c r="OC103" s="60"/>
      <c r="OD103" s="60"/>
      <c r="OE103" s="60"/>
      <c r="OF103" s="60"/>
      <c r="OG103" s="60"/>
      <c r="OH103" s="60"/>
      <c r="OI103" s="60"/>
      <c r="OJ103" s="60"/>
      <c r="OK103" s="60"/>
      <c r="OL103" s="60"/>
      <c r="OM103" s="60"/>
      <c r="ON103" s="60"/>
      <c r="OO103" s="60"/>
      <c r="OP103" s="60"/>
      <c r="OQ103" s="60"/>
      <c r="OR103" s="60"/>
      <c r="OS103" s="60"/>
      <c r="OT103" s="60"/>
      <c r="OU103" s="60"/>
      <c r="OV103" s="60"/>
      <c r="OW103" s="60"/>
      <c r="OX103" s="60"/>
      <c r="OY103" s="60"/>
      <c r="OZ103" s="60"/>
      <c r="PA103" s="60"/>
      <c r="PB103" s="60"/>
      <c r="PC103" s="60"/>
      <c r="PD103" s="60"/>
      <c r="PE103" s="60"/>
      <c r="PF103" s="60"/>
      <c r="PG103" s="60"/>
      <c r="PH103" s="60"/>
      <c r="PI103" s="60"/>
      <c r="PJ103" s="60"/>
      <c r="PK103" s="60"/>
      <c r="PL103" s="60"/>
      <c r="PM103" s="60"/>
      <c r="PN103" s="60"/>
      <c r="PO103" s="60"/>
      <c r="PP103" s="60"/>
      <c r="PQ103" s="60"/>
      <c r="PR103" s="60"/>
      <c r="PS103" s="60"/>
      <c r="PT103" s="60"/>
      <c r="PU103" s="60"/>
      <c r="PV103" s="60"/>
      <c r="PW103" s="60"/>
      <c r="PX103" s="60"/>
      <c r="PY103" s="60"/>
      <c r="PZ103" s="60"/>
      <c r="QA103" s="60"/>
      <c r="QB103" s="60"/>
      <c r="QC103" s="60"/>
      <c r="QD103" s="60"/>
      <c r="QE103" s="60"/>
      <c r="QF103" s="60"/>
      <c r="QG103" s="60"/>
      <c r="QH103" s="60"/>
      <c r="QI103" s="60"/>
      <c r="QJ103" s="60"/>
      <c r="QK103" s="60"/>
      <c r="QL103" s="60"/>
      <c r="QM103" s="60"/>
      <c r="QN103" s="60"/>
      <c r="QO103" s="60"/>
      <c r="QP103" s="60"/>
      <c r="QQ103" s="60"/>
      <c r="QR103" s="60"/>
      <c r="QS103" s="60"/>
      <c r="QT103" s="60"/>
      <c r="QU103" s="60"/>
      <c r="QV103" s="60"/>
      <c r="QW103" s="60"/>
      <c r="QX103" s="60"/>
      <c r="QY103" s="60"/>
      <c r="QZ103" s="60"/>
      <c r="RA103" s="60"/>
      <c r="RB103" s="60"/>
      <c r="RC103" s="60"/>
      <c r="RD103" s="60"/>
      <c r="RE103" s="60"/>
      <c r="RF103" s="60"/>
      <c r="RG103" s="60"/>
      <c r="RH103" s="60"/>
      <c r="RI103" s="60"/>
      <c r="RJ103" s="60"/>
      <c r="RK103" s="60"/>
      <c r="RL103" s="60"/>
      <c r="RM103" s="60"/>
      <c r="RN103" s="60"/>
      <c r="RO103" s="60"/>
      <c r="RP103" s="60"/>
      <c r="RQ103" s="60"/>
      <c r="RR103" s="60"/>
      <c r="RS103" s="60"/>
      <c r="RT103" s="60"/>
      <c r="RU103" s="60"/>
      <c r="RV103" s="60"/>
      <c r="RW103" s="60"/>
      <c r="RX103" s="60"/>
      <c r="RY103" s="60"/>
      <c r="RZ103" s="60"/>
      <c r="SA103" s="60"/>
      <c r="SB103" s="60"/>
      <c r="SC103" s="60"/>
      <c r="SD103" s="60"/>
      <c r="SE103" s="60"/>
      <c r="SF103" s="60"/>
      <c r="SG103" s="60"/>
      <c r="SH103" s="60"/>
      <c r="SI103" s="60"/>
      <c r="SJ103" s="60"/>
      <c r="SK103" s="60"/>
      <c r="SL103" s="60"/>
      <c r="SM103" s="60"/>
      <c r="SN103" s="60"/>
      <c r="SO103" s="60"/>
      <c r="SP103" s="60"/>
      <c r="SQ103" s="60"/>
      <c r="SR103" s="60"/>
      <c r="SS103" s="60"/>
      <c r="ST103" s="60"/>
      <c r="SU103" s="60"/>
      <c r="SV103" s="60"/>
      <c r="SW103" s="60"/>
      <c r="SX103" s="60"/>
      <c r="SY103" s="60"/>
      <c r="SZ103" s="60"/>
      <c r="TA103" s="60"/>
      <c r="TB103" s="60"/>
      <c r="TC103" s="60"/>
      <c r="TD103" s="60"/>
      <c r="TE103" s="60"/>
      <c r="TF103" s="60"/>
      <c r="TG103" s="60"/>
      <c r="TH103" s="60"/>
      <c r="TI103" s="60"/>
      <c r="TJ103" s="60"/>
      <c r="TK103" s="60"/>
      <c r="TL103" s="60"/>
      <c r="TM103" s="60"/>
      <c r="TN103" s="60"/>
      <c r="TO103" s="60"/>
      <c r="TP103" s="60"/>
      <c r="TQ103" s="60"/>
      <c r="TR103" s="60"/>
      <c r="TS103" s="60"/>
      <c r="TT103" s="60"/>
      <c r="TU103" s="60"/>
      <c r="TV103" s="60"/>
      <c r="TW103" s="60"/>
      <c r="TX103" s="60"/>
      <c r="TY103" s="60"/>
      <c r="TZ103" s="60"/>
      <c r="UA103" s="60"/>
      <c r="UB103" s="60"/>
      <c r="UC103" s="60"/>
      <c r="UD103" s="60"/>
      <c r="UE103" s="60"/>
      <c r="UF103" s="60"/>
      <c r="UG103" s="60"/>
      <c r="UH103" s="60"/>
      <c r="UI103" s="60"/>
      <c r="UJ103" s="60"/>
      <c r="UK103" s="60"/>
      <c r="UL103" s="60"/>
      <c r="UM103" s="60"/>
      <c r="UN103" s="60"/>
      <c r="UO103" s="60"/>
      <c r="UP103" s="60"/>
      <c r="UQ103" s="60"/>
      <c r="UR103" s="60"/>
      <c r="US103" s="60"/>
      <c r="UT103" s="60"/>
      <c r="UU103" s="60"/>
      <c r="UV103" s="60"/>
      <c r="UW103" s="60"/>
      <c r="UX103" s="60"/>
      <c r="UY103" s="60"/>
      <c r="UZ103" s="60"/>
      <c r="VA103" s="60"/>
      <c r="VB103" s="60"/>
      <c r="VC103" s="60"/>
      <c r="VD103" s="60"/>
      <c r="VE103" s="60"/>
      <c r="VF103" s="60"/>
      <c r="VG103" s="60"/>
      <c r="VH103" s="60"/>
      <c r="VI103" s="60"/>
      <c r="VJ103" s="60"/>
      <c r="VK103" s="60"/>
      <c r="VL103" s="60"/>
      <c r="VM103" s="60"/>
      <c r="VN103" s="60"/>
      <c r="VO103" s="60"/>
      <c r="VP103" s="60"/>
      <c r="VQ103" s="60"/>
      <c r="VR103" s="60"/>
      <c r="VS103" s="60"/>
      <c r="VT103" s="60"/>
      <c r="VU103" s="60"/>
      <c r="VV103" s="60"/>
      <c r="VW103" s="60"/>
      <c r="VX103" s="60"/>
      <c r="VY103" s="60"/>
      <c r="VZ103" s="60"/>
      <c r="WA103" s="60"/>
      <c r="WB103" s="60"/>
      <c r="WC103" s="60"/>
      <c r="WD103" s="60"/>
      <c r="WE103" s="60"/>
      <c r="WF103" s="60"/>
      <c r="WG103" s="60"/>
      <c r="WH103" s="60"/>
      <c r="WI103" s="60"/>
      <c r="WJ103" s="60"/>
      <c r="WK103" s="60"/>
      <c r="WL103" s="60"/>
      <c r="WM103" s="60"/>
      <c r="WN103" s="60"/>
      <c r="WO103" s="60"/>
      <c r="WP103" s="60"/>
      <c r="WQ103" s="60"/>
      <c r="WR103" s="60"/>
      <c r="WS103" s="60"/>
      <c r="WT103" s="60"/>
      <c r="WU103" s="60"/>
      <c r="WV103" s="60"/>
      <c r="WW103" s="60"/>
      <c r="WX103" s="60"/>
      <c r="WY103" s="60"/>
      <c r="WZ103" s="60"/>
      <c r="XA103" s="60"/>
      <c r="XB103" s="60"/>
      <c r="XC103" s="60"/>
      <c r="XD103" s="60"/>
      <c r="XE103" s="60"/>
      <c r="XF103" s="60"/>
      <c r="XG103" s="60"/>
      <c r="XH103" s="60"/>
      <c r="XI103" s="60"/>
      <c r="XJ103" s="60"/>
      <c r="XK103" s="60"/>
      <c r="XL103" s="60"/>
      <c r="XM103" s="60"/>
      <c r="XN103" s="60"/>
      <c r="XO103" s="60"/>
      <c r="XP103" s="60"/>
      <c r="XQ103" s="60"/>
      <c r="XR103" s="60"/>
      <c r="XS103" s="60"/>
      <c r="XT103" s="60"/>
      <c r="XU103" s="60"/>
      <c r="XV103" s="60"/>
      <c r="XW103" s="60"/>
      <c r="XX103" s="60"/>
      <c r="XY103" s="60"/>
      <c r="XZ103" s="60"/>
      <c r="YA103" s="60"/>
      <c r="YB103" s="60"/>
      <c r="YC103" s="60"/>
      <c r="YD103" s="60"/>
      <c r="YE103" s="60"/>
      <c r="YF103" s="60"/>
      <c r="YG103" s="60"/>
      <c r="YH103" s="60"/>
      <c r="YI103" s="60"/>
      <c r="YJ103" s="60"/>
      <c r="YK103" s="60"/>
      <c r="YL103" s="60"/>
      <c r="YM103" s="60"/>
      <c r="YN103" s="60"/>
      <c r="YO103" s="60"/>
      <c r="YP103" s="60"/>
      <c r="YQ103" s="60"/>
      <c r="YR103" s="60"/>
      <c r="YS103" s="60"/>
      <c r="YT103" s="60"/>
      <c r="YU103" s="60"/>
      <c r="YV103" s="60"/>
      <c r="YW103" s="60"/>
      <c r="YX103" s="60"/>
      <c r="YY103" s="60"/>
      <c r="YZ103" s="60"/>
      <c r="ZA103" s="60"/>
      <c r="ZB103" s="60"/>
      <c r="ZC103" s="60"/>
      <c r="ZD103" s="60"/>
      <c r="ZE103" s="60"/>
      <c r="ZF103" s="60"/>
      <c r="ZG103" s="60"/>
      <c r="ZH103" s="60"/>
      <c r="ZI103" s="60"/>
      <c r="ZJ103" s="60"/>
      <c r="ZK103" s="60"/>
      <c r="ZL103" s="60"/>
      <c r="ZM103" s="60"/>
      <c r="ZN103" s="60"/>
      <c r="ZO103" s="60"/>
      <c r="ZP103" s="60"/>
      <c r="ZQ103" s="60"/>
      <c r="ZR103" s="60"/>
      <c r="ZS103" s="60"/>
      <c r="ZT103" s="60"/>
      <c r="ZU103" s="60"/>
      <c r="ZV103" s="60"/>
      <c r="ZW103" s="60"/>
      <c r="ZX103" s="60"/>
      <c r="ZY103" s="60"/>
      <c r="ZZ103" s="60"/>
      <c r="AAA103" s="60"/>
      <c r="AAB103" s="60"/>
      <c r="AAC103" s="60"/>
      <c r="AAD103" s="60"/>
      <c r="AAE103" s="60"/>
      <c r="AAF103" s="60"/>
      <c r="AAG103" s="60"/>
      <c r="AAH103" s="60"/>
      <c r="AAI103" s="60"/>
      <c r="AAJ103" s="60"/>
      <c r="AAK103" s="60"/>
      <c r="AAL103" s="60"/>
      <c r="AAM103" s="60"/>
      <c r="AAN103" s="60"/>
      <c r="AAO103" s="60"/>
      <c r="AAP103" s="60"/>
      <c r="AAQ103" s="60"/>
      <c r="AAR103" s="60"/>
      <c r="AAS103" s="60"/>
      <c r="AAT103" s="60"/>
      <c r="AAU103" s="60"/>
      <c r="AAV103" s="60"/>
      <c r="AAW103" s="60"/>
      <c r="AAX103" s="60"/>
      <c r="AAY103" s="60"/>
      <c r="AAZ103" s="60"/>
      <c r="ABA103" s="60"/>
      <c r="ABB103" s="60"/>
      <c r="ABC103" s="60"/>
      <c r="ABD103" s="60"/>
      <c r="ABE103" s="60"/>
      <c r="ABF103" s="60"/>
      <c r="ABG103" s="60"/>
      <c r="ABH103" s="60"/>
      <c r="ABI103" s="60"/>
      <c r="ABJ103" s="60"/>
      <c r="ABK103" s="60"/>
      <c r="ABL103" s="60"/>
      <c r="ABM103" s="60"/>
      <c r="ABN103" s="60"/>
      <c r="ABO103" s="60"/>
      <c r="ABP103" s="60"/>
      <c r="ABQ103" s="60"/>
      <c r="ABR103" s="60"/>
      <c r="ABS103" s="60"/>
      <c r="ABT103" s="60"/>
      <c r="ABU103" s="60"/>
      <c r="ABV103" s="60"/>
      <c r="ABW103" s="60"/>
      <c r="ABX103" s="60"/>
      <c r="ABY103" s="60"/>
      <c r="ABZ103" s="60"/>
      <c r="ACA103" s="60"/>
      <c r="ACB103" s="60"/>
      <c r="ACC103" s="60"/>
      <c r="ACD103" s="60"/>
      <c r="ACE103" s="60"/>
      <c r="ACF103" s="60"/>
      <c r="ACG103" s="60"/>
      <c r="ACH103" s="60"/>
      <c r="ACI103" s="60"/>
      <c r="ACJ103" s="60"/>
      <c r="ACK103" s="60"/>
      <c r="ACL103" s="60"/>
      <c r="ACM103" s="60"/>
      <c r="ACN103" s="60"/>
      <c r="ACO103" s="60"/>
      <c r="ACP103" s="60"/>
      <c r="ACQ103" s="60"/>
      <c r="ACR103" s="60"/>
      <c r="ACS103" s="60"/>
      <c r="ACT103" s="60"/>
      <c r="ACU103" s="60"/>
      <c r="ACV103" s="60"/>
      <c r="ACW103" s="60"/>
      <c r="ACX103" s="60"/>
      <c r="ACY103" s="60"/>
      <c r="ACZ103" s="60"/>
      <c r="ADA103" s="60"/>
      <c r="ADB103" s="60"/>
      <c r="ADC103" s="60"/>
      <c r="ADD103" s="60"/>
      <c r="ADE103" s="60"/>
      <c r="ADF103" s="60"/>
      <c r="ADG103" s="60"/>
      <c r="ADH103" s="60"/>
      <c r="ADI103" s="60"/>
      <c r="ADJ103" s="60"/>
      <c r="ADK103" s="60"/>
      <c r="ADL103" s="60"/>
      <c r="ADM103" s="60"/>
      <c r="ADN103" s="60"/>
      <c r="ADO103" s="60"/>
      <c r="ADP103" s="60"/>
      <c r="ADQ103" s="60"/>
      <c r="ADR103" s="60"/>
      <c r="ADS103" s="60"/>
      <c r="ADT103" s="60"/>
      <c r="ADU103" s="60"/>
      <c r="ADV103" s="60"/>
      <c r="ADW103" s="60"/>
      <c r="ADX103" s="60"/>
      <c r="ADY103" s="60"/>
      <c r="ADZ103" s="60"/>
      <c r="AEA103" s="60"/>
      <c r="AEB103" s="60"/>
      <c r="AEC103" s="60"/>
      <c r="AED103" s="60"/>
      <c r="AEE103" s="60"/>
      <c r="AEF103" s="60"/>
      <c r="AEG103" s="60"/>
      <c r="AEH103" s="60"/>
      <c r="AEI103" s="60"/>
      <c r="AEJ103" s="60"/>
      <c r="AEK103" s="60"/>
      <c r="AEL103" s="60"/>
      <c r="AEM103" s="60"/>
      <c r="AEN103" s="60"/>
      <c r="AEO103" s="60"/>
      <c r="AEP103" s="60"/>
      <c r="AEQ103" s="60"/>
      <c r="AER103" s="60"/>
      <c r="AES103" s="60"/>
      <c r="AET103" s="60"/>
      <c r="AEU103" s="60"/>
      <c r="AEV103" s="60"/>
      <c r="AEW103" s="60"/>
      <c r="AEX103" s="60"/>
      <c r="AEY103" s="60"/>
      <c r="AEZ103" s="60"/>
      <c r="AFA103" s="60"/>
      <c r="AFB103" s="60"/>
      <c r="AFC103" s="60"/>
      <c r="AFD103" s="60"/>
      <c r="AFE103" s="60"/>
      <c r="AFF103" s="60"/>
      <c r="AFG103" s="60"/>
      <c r="AFH103" s="60"/>
      <c r="AFI103" s="60"/>
      <c r="AFJ103" s="60"/>
      <c r="AFK103" s="60"/>
      <c r="AFL103" s="60"/>
      <c r="AFM103" s="60"/>
      <c r="AFN103" s="60"/>
      <c r="AFO103" s="60"/>
      <c r="AFP103" s="60"/>
      <c r="AFQ103" s="60"/>
      <c r="AFR103" s="60"/>
      <c r="AFS103" s="60"/>
      <c r="AFT103" s="60"/>
      <c r="AFU103" s="60"/>
      <c r="AFV103" s="60"/>
      <c r="AFW103" s="60"/>
      <c r="AFX103" s="60"/>
      <c r="AFY103" s="60"/>
      <c r="AFZ103" s="60"/>
      <c r="AGA103" s="60"/>
      <c r="AGB103" s="60"/>
      <c r="AGC103" s="60"/>
      <c r="AGD103" s="60"/>
      <c r="AGE103" s="60"/>
      <c r="AGF103" s="60"/>
      <c r="AGG103" s="60"/>
      <c r="AGH103" s="60"/>
      <c r="AGI103" s="60"/>
      <c r="AGJ103" s="60"/>
      <c r="AGK103" s="60"/>
      <c r="AGL103" s="60"/>
      <c r="AGM103" s="60"/>
      <c r="AGN103" s="60"/>
      <c r="AGO103" s="60"/>
      <c r="AGP103" s="60"/>
      <c r="AGQ103" s="60"/>
      <c r="AGR103" s="60"/>
      <c r="AGS103" s="60"/>
      <c r="AGT103" s="60"/>
      <c r="AGU103" s="60"/>
      <c r="AGV103" s="60"/>
      <c r="AGW103" s="60"/>
      <c r="AGX103" s="60"/>
      <c r="AGY103" s="60"/>
      <c r="AGZ103" s="60"/>
      <c r="AHA103" s="60"/>
      <c r="AHB103" s="60"/>
      <c r="AHC103" s="60"/>
      <c r="AHD103" s="60"/>
      <c r="AHE103" s="60"/>
      <c r="AHF103" s="60"/>
      <c r="AHG103" s="60"/>
      <c r="AHH103" s="60"/>
      <c r="AHI103" s="60"/>
      <c r="AHJ103" s="60"/>
      <c r="AHK103" s="60"/>
      <c r="AHL103" s="60"/>
      <c r="AHM103" s="60"/>
      <c r="AHN103" s="60"/>
      <c r="AHO103" s="60"/>
      <c r="AHP103" s="60"/>
      <c r="AHQ103" s="60"/>
      <c r="AHR103" s="60"/>
      <c r="AHS103" s="60"/>
      <c r="AHT103" s="60"/>
      <c r="AHU103" s="60"/>
      <c r="AHV103" s="60"/>
      <c r="AHW103" s="60"/>
      <c r="AHX103" s="60"/>
      <c r="AHY103" s="60"/>
      <c r="AHZ103" s="60"/>
      <c r="AIA103" s="60"/>
      <c r="AIB103" s="60"/>
      <c r="AIC103" s="60"/>
      <c r="AID103" s="60"/>
      <c r="AIE103" s="60"/>
      <c r="AIF103" s="60"/>
      <c r="AIG103" s="60"/>
      <c r="AIH103" s="60"/>
      <c r="AII103" s="60"/>
      <c r="AIJ103" s="60"/>
      <c r="AIK103" s="60"/>
      <c r="AIL103" s="60"/>
      <c r="AIM103" s="60"/>
      <c r="AIN103" s="60"/>
      <c r="AIO103" s="60"/>
      <c r="AIP103" s="60"/>
      <c r="AIQ103" s="60"/>
      <c r="AIR103" s="60"/>
      <c r="AIS103" s="60"/>
      <c r="AIT103" s="60"/>
      <c r="AIU103" s="60"/>
      <c r="AIV103" s="60"/>
      <c r="AIW103" s="60"/>
      <c r="AIX103" s="60"/>
      <c r="AIY103" s="60"/>
      <c r="AIZ103" s="60"/>
      <c r="AJA103" s="60"/>
      <c r="AJB103" s="60"/>
      <c r="AJC103" s="60"/>
      <c r="AJD103" s="60"/>
      <c r="AJE103" s="60"/>
      <c r="AJF103" s="60"/>
      <c r="AJG103" s="60"/>
      <c r="AJH103" s="60"/>
      <c r="AJI103" s="60"/>
      <c r="AJJ103" s="60"/>
      <c r="AJK103" s="60"/>
      <c r="AJL103" s="60"/>
      <c r="AJM103" s="60"/>
      <c r="AJN103" s="60"/>
      <c r="AJO103" s="60"/>
      <c r="AJP103" s="60"/>
      <c r="AJQ103" s="60"/>
      <c r="AJR103" s="60"/>
      <c r="AJS103" s="60"/>
      <c r="AJT103" s="60"/>
      <c r="AJU103" s="60"/>
      <c r="AJV103" s="60"/>
      <c r="AJW103" s="60"/>
      <c r="AJX103" s="60"/>
      <c r="AJY103" s="60"/>
      <c r="AJZ103" s="60"/>
      <c r="AKA103" s="60"/>
      <c r="AKB103" s="60"/>
      <c r="AKC103" s="60"/>
      <c r="AKD103" s="60"/>
      <c r="AKE103" s="60"/>
      <c r="AKF103" s="60"/>
      <c r="AKG103" s="60"/>
      <c r="AKH103" s="60"/>
      <c r="AKI103" s="60"/>
      <c r="AKJ103" s="60"/>
      <c r="AKK103" s="60"/>
      <c r="AKL103" s="60"/>
      <c r="AKM103" s="60"/>
      <c r="AKN103" s="60"/>
      <c r="AKO103" s="60"/>
      <c r="AKP103" s="60"/>
      <c r="AKQ103" s="60"/>
      <c r="AKR103" s="60"/>
      <c r="AKS103" s="60"/>
      <c r="AKT103" s="60"/>
      <c r="AKU103" s="60"/>
      <c r="AKV103" s="60"/>
      <c r="AKW103" s="60"/>
      <c r="AKX103" s="60"/>
      <c r="AKY103" s="60"/>
      <c r="AKZ103" s="60"/>
      <c r="ALA103" s="60"/>
      <c r="ALB103" s="60"/>
      <c r="ALC103" s="60"/>
      <c r="ALD103" s="60"/>
      <c r="ALE103" s="60"/>
      <c r="ALF103" s="60"/>
      <c r="ALG103" s="60"/>
      <c r="ALH103" s="60"/>
      <c r="ALI103" s="60"/>
      <c r="ALJ103" s="60"/>
      <c r="ALK103" s="60"/>
      <c r="ALL103" s="60"/>
      <c r="ALM103" s="60"/>
      <c r="ALN103" s="60"/>
      <c r="ALO103" s="60"/>
      <c r="ALP103" s="60"/>
      <c r="ALQ103" s="60"/>
      <c r="ALR103" s="60"/>
      <c r="ALS103" s="60"/>
      <c r="ALT103" s="60"/>
      <c r="ALU103" s="60"/>
      <c r="ALV103" s="60"/>
      <c r="ALW103" s="60"/>
      <c r="ALX103" s="60"/>
      <c r="ALY103" s="60"/>
      <c r="ALZ103" s="60"/>
      <c r="AMA103" s="60"/>
      <c r="AMB103" s="60"/>
      <c r="AMC103" s="60"/>
      <c r="AMD103" s="60"/>
      <c r="AME103" s="60"/>
      <c r="AMF103" s="60"/>
      <c r="AMG103" s="60"/>
      <c r="AMH103" s="60"/>
      <c r="AMI103" s="60"/>
      <c r="AMJ103" s="60"/>
    </row>
    <row r="104" spans="1:1024" ht="126.75" customHeight="1">
      <c r="A104" s="70" t="s">
        <v>98</v>
      </c>
      <c r="B104" s="71" t="s">
        <v>99</v>
      </c>
      <c r="C104" s="67"/>
      <c r="D104" s="67"/>
      <c r="E104" s="67"/>
      <c r="F104" s="60"/>
      <c r="G104" s="60"/>
      <c r="H104" s="60"/>
      <c r="I104" s="60"/>
      <c r="J104" s="60"/>
      <c r="K104" s="60"/>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c r="BQ104" s="60"/>
      <c r="BR104" s="60"/>
      <c r="BS104" s="60"/>
      <c r="BT104" s="60"/>
      <c r="BU104" s="60"/>
      <c r="BV104" s="60"/>
      <c r="BW104" s="60"/>
      <c r="BX104" s="60"/>
      <c r="BY104" s="60"/>
      <c r="BZ104" s="60"/>
      <c r="CA104" s="60"/>
      <c r="CB104" s="60"/>
      <c r="CC104" s="60"/>
      <c r="CD104" s="60"/>
      <c r="CE104" s="60"/>
      <c r="CF104" s="60"/>
      <c r="CG104" s="60"/>
      <c r="CH104" s="60"/>
      <c r="CI104" s="60"/>
      <c r="CJ104" s="60"/>
      <c r="CK104" s="60"/>
      <c r="CL104" s="60"/>
      <c r="CM104" s="60"/>
      <c r="CN104" s="60"/>
      <c r="CO104" s="60"/>
      <c r="CP104" s="60"/>
      <c r="CQ104" s="60"/>
      <c r="CR104" s="60"/>
      <c r="CS104" s="60"/>
      <c r="CT104" s="60"/>
      <c r="CU104" s="60"/>
      <c r="CV104" s="60"/>
      <c r="CW104" s="60"/>
      <c r="CX104" s="60"/>
      <c r="CY104" s="60"/>
      <c r="CZ104" s="60"/>
      <c r="DA104" s="60"/>
      <c r="DB104" s="60"/>
      <c r="DC104" s="60"/>
      <c r="DD104" s="60"/>
      <c r="DE104" s="60"/>
      <c r="DF104" s="60"/>
      <c r="DG104" s="60"/>
      <c r="DH104" s="60"/>
      <c r="DI104" s="60"/>
      <c r="DJ104" s="60"/>
      <c r="DK104" s="60"/>
      <c r="DL104" s="60"/>
      <c r="DM104" s="60"/>
      <c r="DN104" s="60"/>
      <c r="DO104" s="60"/>
      <c r="DP104" s="60"/>
      <c r="DQ104" s="60"/>
      <c r="DR104" s="60"/>
      <c r="DS104" s="60"/>
      <c r="DT104" s="60"/>
      <c r="DU104" s="60"/>
      <c r="DV104" s="60"/>
      <c r="DW104" s="60"/>
      <c r="DX104" s="60"/>
      <c r="DY104" s="60"/>
      <c r="DZ104" s="60"/>
      <c r="EA104" s="60"/>
      <c r="EB104" s="60"/>
      <c r="EC104" s="60"/>
      <c r="ED104" s="60"/>
      <c r="EE104" s="60"/>
      <c r="EF104" s="60"/>
      <c r="EG104" s="60"/>
      <c r="EH104" s="60"/>
      <c r="EI104" s="60"/>
      <c r="EJ104" s="60"/>
      <c r="EK104" s="60"/>
      <c r="EL104" s="60"/>
      <c r="EM104" s="60"/>
      <c r="EN104" s="60"/>
      <c r="EO104" s="60"/>
      <c r="EP104" s="60"/>
      <c r="EQ104" s="60"/>
      <c r="ER104" s="60"/>
      <c r="ES104" s="60"/>
      <c r="ET104" s="60"/>
      <c r="EU104" s="60"/>
      <c r="EV104" s="60"/>
      <c r="EW104" s="60"/>
      <c r="EX104" s="60"/>
      <c r="EY104" s="60"/>
      <c r="EZ104" s="60"/>
      <c r="FA104" s="60"/>
      <c r="FB104" s="60"/>
      <c r="FC104" s="60"/>
      <c r="FD104" s="60"/>
      <c r="FE104" s="60"/>
      <c r="FF104" s="60"/>
      <c r="FG104" s="60"/>
      <c r="FH104" s="60"/>
      <c r="FI104" s="60"/>
      <c r="FJ104" s="60"/>
      <c r="FK104" s="60"/>
      <c r="FL104" s="60"/>
      <c r="FM104" s="60"/>
      <c r="FN104" s="60"/>
      <c r="FO104" s="60"/>
      <c r="FP104" s="60"/>
      <c r="FQ104" s="60"/>
      <c r="FR104" s="60"/>
      <c r="FS104" s="60"/>
      <c r="FT104" s="60"/>
      <c r="FU104" s="60"/>
      <c r="FV104" s="60"/>
      <c r="FW104" s="60"/>
      <c r="FX104" s="60"/>
      <c r="FY104" s="60"/>
      <c r="FZ104" s="60"/>
      <c r="GA104" s="60"/>
      <c r="GB104" s="60"/>
      <c r="GC104" s="60"/>
      <c r="GD104" s="60"/>
      <c r="GE104" s="60"/>
      <c r="GF104" s="60"/>
      <c r="GG104" s="60"/>
      <c r="GH104" s="60"/>
      <c r="GI104" s="60"/>
      <c r="GJ104" s="60"/>
      <c r="GK104" s="60"/>
      <c r="GL104" s="60"/>
      <c r="GM104" s="60"/>
      <c r="GN104" s="60"/>
      <c r="GO104" s="60"/>
      <c r="GP104" s="60"/>
      <c r="GQ104" s="60"/>
      <c r="GR104" s="60"/>
      <c r="GS104" s="60"/>
      <c r="GT104" s="60"/>
      <c r="GU104" s="60"/>
      <c r="GV104" s="60"/>
      <c r="GW104" s="60"/>
      <c r="GX104" s="60"/>
      <c r="GY104" s="60"/>
      <c r="GZ104" s="60"/>
      <c r="HA104" s="60"/>
      <c r="HB104" s="60"/>
      <c r="HC104" s="60"/>
      <c r="HD104" s="60"/>
      <c r="HE104" s="60"/>
      <c r="HF104" s="60"/>
      <c r="HG104" s="60"/>
      <c r="HH104" s="60"/>
      <c r="HI104" s="60"/>
      <c r="HJ104" s="60"/>
      <c r="HK104" s="60"/>
      <c r="HL104" s="60"/>
      <c r="HM104" s="60"/>
      <c r="HN104" s="60"/>
      <c r="HO104" s="60"/>
      <c r="HP104" s="60"/>
      <c r="HQ104" s="60"/>
      <c r="HR104" s="60"/>
      <c r="HS104" s="60"/>
      <c r="HT104" s="60"/>
      <c r="HU104" s="60"/>
      <c r="HV104" s="60"/>
      <c r="HW104" s="60"/>
      <c r="HX104" s="60"/>
      <c r="HY104" s="60"/>
      <c r="HZ104" s="60"/>
      <c r="IA104" s="60"/>
      <c r="IB104" s="60"/>
      <c r="IC104" s="60"/>
      <c r="ID104" s="60"/>
      <c r="IE104" s="60"/>
      <c r="IF104" s="60"/>
      <c r="IG104" s="60"/>
      <c r="IH104" s="60"/>
      <c r="II104" s="60"/>
      <c r="IJ104" s="60"/>
      <c r="IK104" s="60"/>
      <c r="IL104" s="60"/>
      <c r="IM104" s="60"/>
      <c r="IN104" s="60"/>
      <c r="IO104" s="60"/>
      <c r="IP104" s="60"/>
      <c r="IQ104" s="60"/>
      <c r="IR104" s="60"/>
      <c r="IS104" s="60"/>
      <c r="IT104" s="60"/>
      <c r="IU104" s="60"/>
      <c r="IV104" s="60"/>
      <c r="IW104" s="60"/>
      <c r="IX104" s="60"/>
      <c r="IY104" s="60"/>
      <c r="IZ104" s="60"/>
      <c r="JA104" s="60"/>
      <c r="JB104" s="60"/>
      <c r="JC104" s="60"/>
      <c r="JD104" s="60"/>
      <c r="JE104" s="60"/>
      <c r="JF104" s="60"/>
      <c r="JG104" s="60"/>
      <c r="JH104" s="60"/>
      <c r="JI104" s="60"/>
      <c r="JJ104" s="60"/>
      <c r="JK104" s="60"/>
      <c r="JL104" s="60"/>
      <c r="JM104" s="60"/>
      <c r="JN104" s="60"/>
      <c r="JO104" s="60"/>
      <c r="JP104" s="60"/>
      <c r="JQ104" s="60"/>
      <c r="JR104" s="60"/>
      <c r="JS104" s="60"/>
      <c r="JT104" s="60"/>
      <c r="JU104" s="60"/>
      <c r="JV104" s="60"/>
      <c r="JW104" s="60"/>
      <c r="JX104" s="60"/>
      <c r="JY104" s="60"/>
      <c r="JZ104" s="60"/>
      <c r="KA104" s="60"/>
      <c r="KB104" s="60"/>
      <c r="KC104" s="60"/>
      <c r="KD104" s="60"/>
      <c r="KE104" s="60"/>
      <c r="KF104" s="60"/>
      <c r="KG104" s="60"/>
      <c r="KH104" s="60"/>
      <c r="KI104" s="60"/>
      <c r="KJ104" s="60"/>
      <c r="KK104" s="60"/>
      <c r="KL104" s="60"/>
      <c r="KM104" s="60"/>
      <c r="KN104" s="60"/>
      <c r="KO104" s="60"/>
      <c r="KP104" s="60"/>
      <c r="KQ104" s="60"/>
      <c r="KR104" s="60"/>
      <c r="KS104" s="60"/>
      <c r="KT104" s="60"/>
      <c r="KU104" s="60"/>
      <c r="KV104" s="60"/>
      <c r="KW104" s="60"/>
      <c r="KX104" s="60"/>
      <c r="KY104" s="60"/>
      <c r="KZ104" s="60"/>
      <c r="LA104" s="60"/>
      <c r="LB104" s="60"/>
      <c r="LC104" s="60"/>
      <c r="LD104" s="60"/>
      <c r="LE104" s="60"/>
      <c r="LF104" s="60"/>
      <c r="LG104" s="60"/>
      <c r="LH104" s="60"/>
      <c r="LI104" s="60"/>
      <c r="LJ104" s="60"/>
      <c r="LK104" s="60"/>
      <c r="LL104" s="60"/>
      <c r="LM104" s="60"/>
      <c r="LN104" s="60"/>
      <c r="LO104" s="60"/>
      <c r="LP104" s="60"/>
      <c r="LQ104" s="60"/>
      <c r="LR104" s="60"/>
      <c r="LS104" s="60"/>
      <c r="LT104" s="60"/>
      <c r="LU104" s="60"/>
      <c r="LV104" s="60"/>
      <c r="LW104" s="60"/>
      <c r="LX104" s="60"/>
      <c r="LY104" s="60"/>
      <c r="LZ104" s="60"/>
      <c r="MA104" s="60"/>
      <c r="MB104" s="60"/>
      <c r="MC104" s="60"/>
      <c r="MD104" s="60"/>
      <c r="ME104" s="60"/>
      <c r="MF104" s="60"/>
      <c r="MG104" s="60"/>
      <c r="MH104" s="60"/>
      <c r="MI104" s="60"/>
      <c r="MJ104" s="60"/>
      <c r="MK104" s="60"/>
      <c r="ML104" s="60"/>
      <c r="MM104" s="60"/>
      <c r="MN104" s="60"/>
      <c r="MO104" s="60"/>
      <c r="MP104" s="60"/>
      <c r="MQ104" s="60"/>
      <c r="MR104" s="60"/>
      <c r="MS104" s="60"/>
      <c r="MT104" s="60"/>
      <c r="MU104" s="60"/>
      <c r="MV104" s="60"/>
      <c r="MW104" s="60"/>
      <c r="MX104" s="60"/>
      <c r="MY104" s="60"/>
      <c r="MZ104" s="60"/>
      <c r="NA104" s="60"/>
      <c r="NB104" s="60"/>
      <c r="NC104" s="60"/>
      <c r="ND104" s="60"/>
      <c r="NE104" s="60"/>
      <c r="NF104" s="60"/>
      <c r="NG104" s="60"/>
      <c r="NH104" s="60"/>
      <c r="NI104" s="60"/>
      <c r="NJ104" s="60"/>
      <c r="NK104" s="60"/>
      <c r="NL104" s="60"/>
      <c r="NM104" s="60"/>
      <c r="NN104" s="60"/>
      <c r="NO104" s="60"/>
      <c r="NP104" s="60"/>
      <c r="NQ104" s="60"/>
      <c r="NR104" s="60"/>
      <c r="NS104" s="60"/>
      <c r="NT104" s="60"/>
      <c r="NU104" s="60"/>
      <c r="NV104" s="60"/>
      <c r="NW104" s="60"/>
      <c r="NX104" s="60"/>
      <c r="NY104" s="60"/>
      <c r="NZ104" s="60"/>
      <c r="OA104" s="60"/>
      <c r="OB104" s="60"/>
      <c r="OC104" s="60"/>
      <c r="OD104" s="60"/>
      <c r="OE104" s="60"/>
      <c r="OF104" s="60"/>
      <c r="OG104" s="60"/>
      <c r="OH104" s="60"/>
      <c r="OI104" s="60"/>
      <c r="OJ104" s="60"/>
      <c r="OK104" s="60"/>
      <c r="OL104" s="60"/>
      <c r="OM104" s="60"/>
      <c r="ON104" s="60"/>
      <c r="OO104" s="60"/>
      <c r="OP104" s="60"/>
      <c r="OQ104" s="60"/>
      <c r="OR104" s="60"/>
      <c r="OS104" s="60"/>
      <c r="OT104" s="60"/>
      <c r="OU104" s="60"/>
      <c r="OV104" s="60"/>
      <c r="OW104" s="60"/>
      <c r="OX104" s="60"/>
      <c r="OY104" s="60"/>
      <c r="OZ104" s="60"/>
      <c r="PA104" s="60"/>
      <c r="PB104" s="60"/>
      <c r="PC104" s="60"/>
      <c r="PD104" s="60"/>
      <c r="PE104" s="60"/>
      <c r="PF104" s="60"/>
      <c r="PG104" s="60"/>
      <c r="PH104" s="60"/>
      <c r="PI104" s="60"/>
      <c r="PJ104" s="60"/>
      <c r="PK104" s="60"/>
      <c r="PL104" s="60"/>
      <c r="PM104" s="60"/>
      <c r="PN104" s="60"/>
      <c r="PO104" s="60"/>
      <c r="PP104" s="60"/>
      <c r="PQ104" s="60"/>
      <c r="PR104" s="60"/>
      <c r="PS104" s="60"/>
      <c r="PT104" s="60"/>
      <c r="PU104" s="60"/>
      <c r="PV104" s="60"/>
      <c r="PW104" s="60"/>
      <c r="PX104" s="60"/>
      <c r="PY104" s="60"/>
      <c r="PZ104" s="60"/>
      <c r="QA104" s="60"/>
      <c r="QB104" s="60"/>
      <c r="QC104" s="60"/>
      <c r="QD104" s="60"/>
      <c r="QE104" s="60"/>
      <c r="QF104" s="60"/>
      <c r="QG104" s="60"/>
      <c r="QH104" s="60"/>
      <c r="QI104" s="60"/>
      <c r="QJ104" s="60"/>
      <c r="QK104" s="60"/>
      <c r="QL104" s="60"/>
      <c r="QM104" s="60"/>
      <c r="QN104" s="60"/>
      <c r="QO104" s="60"/>
      <c r="QP104" s="60"/>
      <c r="QQ104" s="60"/>
      <c r="QR104" s="60"/>
      <c r="QS104" s="60"/>
      <c r="QT104" s="60"/>
      <c r="QU104" s="60"/>
      <c r="QV104" s="60"/>
      <c r="QW104" s="60"/>
      <c r="QX104" s="60"/>
      <c r="QY104" s="60"/>
      <c r="QZ104" s="60"/>
      <c r="RA104" s="60"/>
      <c r="RB104" s="60"/>
      <c r="RC104" s="60"/>
      <c r="RD104" s="60"/>
      <c r="RE104" s="60"/>
      <c r="RF104" s="60"/>
      <c r="RG104" s="60"/>
      <c r="RH104" s="60"/>
      <c r="RI104" s="60"/>
      <c r="RJ104" s="60"/>
      <c r="RK104" s="60"/>
      <c r="RL104" s="60"/>
      <c r="RM104" s="60"/>
      <c r="RN104" s="60"/>
      <c r="RO104" s="60"/>
      <c r="RP104" s="60"/>
      <c r="RQ104" s="60"/>
      <c r="RR104" s="60"/>
      <c r="RS104" s="60"/>
      <c r="RT104" s="60"/>
      <c r="RU104" s="60"/>
      <c r="RV104" s="60"/>
      <c r="RW104" s="60"/>
      <c r="RX104" s="60"/>
      <c r="RY104" s="60"/>
      <c r="RZ104" s="60"/>
      <c r="SA104" s="60"/>
      <c r="SB104" s="60"/>
      <c r="SC104" s="60"/>
      <c r="SD104" s="60"/>
      <c r="SE104" s="60"/>
      <c r="SF104" s="60"/>
      <c r="SG104" s="60"/>
      <c r="SH104" s="60"/>
      <c r="SI104" s="60"/>
      <c r="SJ104" s="60"/>
      <c r="SK104" s="60"/>
      <c r="SL104" s="60"/>
      <c r="SM104" s="60"/>
      <c r="SN104" s="60"/>
      <c r="SO104" s="60"/>
      <c r="SP104" s="60"/>
      <c r="SQ104" s="60"/>
      <c r="SR104" s="60"/>
      <c r="SS104" s="60"/>
      <c r="ST104" s="60"/>
      <c r="SU104" s="60"/>
      <c r="SV104" s="60"/>
      <c r="SW104" s="60"/>
      <c r="SX104" s="60"/>
      <c r="SY104" s="60"/>
      <c r="SZ104" s="60"/>
      <c r="TA104" s="60"/>
      <c r="TB104" s="60"/>
      <c r="TC104" s="60"/>
      <c r="TD104" s="60"/>
      <c r="TE104" s="60"/>
      <c r="TF104" s="60"/>
      <c r="TG104" s="60"/>
      <c r="TH104" s="60"/>
      <c r="TI104" s="60"/>
      <c r="TJ104" s="60"/>
      <c r="TK104" s="60"/>
      <c r="TL104" s="60"/>
      <c r="TM104" s="60"/>
      <c r="TN104" s="60"/>
      <c r="TO104" s="60"/>
      <c r="TP104" s="60"/>
      <c r="TQ104" s="60"/>
      <c r="TR104" s="60"/>
      <c r="TS104" s="60"/>
      <c r="TT104" s="60"/>
      <c r="TU104" s="60"/>
      <c r="TV104" s="60"/>
      <c r="TW104" s="60"/>
      <c r="TX104" s="60"/>
      <c r="TY104" s="60"/>
      <c r="TZ104" s="60"/>
      <c r="UA104" s="60"/>
      <c r="UB104" s="60"/>
      <c r="UC104" s="60"/>
      <c r="UD104" s="60"/>
      <c r="UE104" s="60"/>
      <c r="UF104" s="60"/>
      <c r="UG104" s="60"/>
      <c r="UH104" s="60"/>
      <c r="UI104" s="60"/>
      <c r="UJ104" s="60"/>
      <c r="UK104" s="60"/>
      <c r="UL104" s="60"/>
      <c r="UM104" s="60"/>
      <c r="UN104" s="60"/>
      <c r="UO104" s="60"/>
      <c r="UP104" s="60"/>
      <c r="UQ104" s="60"/>
      <c r="UR104" s="60"/>
      <c r="US104" s="60"/>
      <c r="UT104" s="60"/>
      <c r="UU104" s="60"/>
      <c r="UV104" s="60"/>
      <c r="UW104" s="60"/>
      <c r="UX104" s="60"/>
      <c r="UY104" s="60"/>
      <c r="UZ104" s="60"/>
      <c r="VA104" s="60"/>
      <c r="VB104" s="60"/>
      <c r="VC104" s="60"/>
      <c r="VD104" s="60"/>
      <c r="VE104" s="60"/>
      <c r="VF104" s="60"/>
      <c r="VG104" s="60"/>
      <c r="VH104" s="60"/>
      <c r="VI104" s="60"/>
      <c r="VJ104" s="60"/>
      <c r="VK104" s="60"/>
      <c r="VL104" s="60"/>
      <c r="VM104" s="60"/>
      <c r="VN104" s="60"/>
      <c r="VO104" s="60"/>
      <c r="VP104" s="60"/>
      <c r="VQ104" s="60"/>
      <c r="VR104" s="60"/>
      <c r="VS104" s="60"/>
      <c r="VT104" s="60"/>
      <c r="VU104" s="60"/>
      <c r="VV104" s="60"/>
      <c r="VW104" s="60"/>
      <c r="VX104" s="60"/>
      <c r="VY104" s="60"/>
      <c r="VZ104" s="60"/>
      <c r="WA104" s="60"/>
      <c r="WB104" s="60"/>
      <c r="WC104" s="60"/>
      <c r="WD104" s="60"/>
      <c r="WE104" s="60"/>
      <c r="WF104" s="60"/>
      <c r="WG104" s="60"/>
      <c r="WH104" s="60"/>
      <c r="WI104" s="60"/>
      <c r="WJ104" s="60"/>
      <c r="WK104" s="60"/>
      <c r="WL104" s="60"/>
      <c r="WM104" s="60"/>
      <c r="WN104" s="60"/>
      <c r="WO104" s="60"/>
      <c r="WP104" s="60"/>
      <c r="WQ104" s="60"/>
      <c r="WR104" s="60"/>
      <c r="WS104" s="60"/>
      <c r="WT104" s="60"/>
      <c r="WU104" s="60"/>
      <c r="WV104" s="60"/>
      <c r="WW104" s="60"/>
      <c r="WX104" s="60"/>
      <c r="WY104" s="60"/>
      <c r="WZ104" s="60"/>
      <c r="XA104" s="60"/>
      <c r="XB104" s="60"/>
      <c r="XC104" s="60"/>
      <c r="XD104" s="60"/>
      <c r="XE104" s="60"/>
      <c r="XF104" s="60"/>
      <c r="XG104" s="60"/>
      <c r="XH104" s="60"/>
      <c r="XI104" s="60"/>
      <c r="XJ104" s="60"/>
      <c r="XK104" s="60"/>
      <c r="XL104" s="60"/>
      <c r="XM104" s="60"/>
      <c r="XN104" s="60"/>
      <c r="XO104" s="60"/>
      <c r="XP104" s="60"/>
      <c r="XQ104" s="60"/>
      <c r="XR104" s="60"/>
      <c r="XS104" s="60"/>
      <c r="XT104" s="60"/>
      <c r="XU104" s="60"/>
      <c r="XV104" s="60"/>
      <c r="XW104" s="60"/>
      <c r="XX104" s="60"/>
      <c r="XY104" s="60"/>
      <c r="XZ104" s="60"/>
      <c r="YA104" s="60"/>
      <c r="YB104" s="60"/>
      <c r="YC104" s="60"/>
      <c r="YD104" s="60"/>
      <c r="YE104" s="60"/>
      <c r="YF104" s="60"/>
      <c r="YG104" s="60"/>
      <c r="YH104" s="60"/>
      <c r="YI104" s="60"/>
      <c r="YJ104" s="60"/>
      <c r="YK104" s="60"/>
      <c r="YL104" s="60"/>
      <c r="YM104" s="60"/>
      <c r="YN104" s="60"/>
      <c r="YO104" s="60"/>
      <c r="YP104" s="60"/>
      <c r="YQ104" s="60"/>
      <c r="YR104" s="60"/>
      <c r="YS104" s="60"/>
      <c r="YT104" s="60"/>
      <c r="YU104" s="60"/>
      <c r="YV104" s="60"/>
      <c r="YW104" s="60"/>
      <c r="YX104" s="60"/>
      <c r="YY104" s="60"/>
      <c r="YZ104" s="60"/>
      <c r="ZA104" s="60"/>
      <c r="ZB104" s="60"/>
      <c r="ZC104" s="60"/>
      <c r="ZD104" s="60"/>
      <c r="ZE104" s="60"/>
      <c r="ZF104" s="60"/>
      <c r="ZG104" s="60"/>
      <c r="ZH104" s="60"/>
      <c r="ZI104" s="60"/>
      <c r="ZJ104" s="60"/>
      <c r="ZK104" s="60"/>
      <c r="ZL104" s="60"/>
      <c r="ZM104" s="60"/>
      <c r="ZN104" s="60"/>
      <c r="ZO104" s="60"/>
      <c r="ZP104" s="60"/>
      <c r="ZQ104" s="60"/>
      <c r="ZR104" s="60"/>
      <c r="ZS104" s="60"/>
      <c r="ZT104" s="60"/>
      <c r="ZU104" s="60"/>
      <c r="ZV104" s="60"/>
      <c r="ZW104" s="60"/>
      <c r="ZX104" s="60"/>
      <c r="ZY104" s="60"/>
      <c r="ZZ104" s="60"/>
      <c r="AAA104" s="60"/>
      <c r="AAB104" s="60"/>
      <c r="AAC104" s="60"/>
      <c r="AAD104" s="60"/>
      <c r="AAE104" s="60"/>
      <c r="AAF104" s="60"/>
      <c r="AAG104" s="60"/>
      <c r="AAH104" s="60"/>
      <c r="AAI104" s="60"/>
      <c r="AAJ104" s="60"/>
      <c r="AAK104" s="60"/>
      <c r="AAL104" s="60"/>
      <c r="AAM104" s="60"/>
      <c r="AAN104" s="60"/>
      <c r="AAO104" s="60"/>
      <c r="AAP104" s="60"/>
      <c r="AAQ104" s="60"/>
      <c r="AAR104" s="60"/>
      <c r="AAS104" s="60"/>
      <c r="AAT104" s="60"/>
      <c r="AAU104" s="60"/>
      <c r="AAV104" s="60"/>
      <c r="AAW104" s="60"/>
      <c r="AAX104" s="60"/>
      <c r="AAY104" s="60"/>
      <c r="AAZ104" s="60"/>
      <c r="ABA104" s="60"/>
      <c r="ABB104" s="60"/>
      <c r="ABC104" s="60"/>
      <c r="ABD104" s="60"/>
      <c r="ABE104" s="60"/>
      <c r="ABF104" s="60"/>
      <c r="ABG104" s="60"/>
      <c r="ABH104" s="60"/>
      <c r="ABI104" s="60"/>
      <c r="ABJ104" s="60"/>
      <c r="ABK104" s="60"/>
      <c r="ABL104" s="60"/>
      <c r="ABM104" s="60"/>
      <c r="ABN104" s="60"/>
      <c r="ABO104" s="60"/>
      <c r="ABP104" s="60"/>
      <c r="ABQ104" s="60"/>
      <c r="ABR104" s="60"/>
      <c r="ABS104" s="60"/>
      <c r="ABT104" s="60"/>
      <c r="ABU104" s="60"/>
      <c r="ABV104" s="60"/>
      <c r="ABW104" s="60"/>
      <c r="ABX104" s="60"/>
      <c r="ABY104" s="60"/>
      <c r="ABZ104" s="60"/>
      <c r="ACA104" s="60"/>
      <c r="ACB104" s="60"/>
      <c r="ACC104" s="60"/>
      <c r="ACD104" s="60"/>
      <c r="ACE104" s="60"/>
      <c r="ACF104" s="60"/>
      <c r="ACG104" s="60"/>
      <c r="ACH104" s="60"/>
      <c r="ACI104" s="60"/>
      <c r="ACJ104" s="60"/>
      <c r="ACK104" s="60"/>
      <c r="ACL104" s="60"/>
      <c r="ACM104" s="60"/>
      <c r="ACN104" s="60"/>
      <c r="ACO104" s="60"/>
      <c r="ACP104" s="60"/>
      <c r="ACQ104" s="60"/>
      <c r="ACR104" s="60"/>
      <c r="ACS104" s="60"/>
      <c r="ACT104" s="60"/>
      <c r="ACU104" s="60"/>
      <c r="ACV104" s="60"/>
      <c r="ACW104" s="60"/>
      <c r="ACX104" s="60"/>
      <c r="ACY104" s="60"/>
      <c r="ACZ104" s="60"/>
      <c r="ADA104" s="60"/>
      <c r="ADB104" s="60"/>
      <c r="ADC104" s="60"/>
      <c r="ADD104" s="60"/>
      <c r="ADE104" s="60"/>
      <c r="ADF104" s="60"/>
      <c r="ADG104" s="60"/>
      <c r="ADH104" s="60"/>
      <c r="ADI104" s="60"/>
      <c r="ADJ104" s="60"/>
      <c r="ADK104" s="60"/>
      <c r="ADL104" s="60"/>
      <c r="ADM104" s="60"/>
      <c r="ADN104" s="60"/>
      <c r="ADO104" s="60"/>
      <c r="ADP104" s="60"/>
      <c r="ADQ104" s="60"/>
      <c r="ADR104" s="60"/>
      <c r="ADS104" s="60"/>
      <c r="ADT104" s="60"/>
      <c r="ADU104" s="60"/>
      <c r="ADV104" s="60"/>
      <c r="ADW104" s="60"/>
      <c r="ADX104" s="60"/>
      <c r="ADY104" s="60"/>
      <c r="ADZ104" s="60"/>
      <c r="AEA104" s="60"/>
      <c r="AEB104" s="60"/>
      <c r="AEC104" s="60"/>
      <c r="AED104" s="60"/>
      <c r="AEE104" s="60"/>
      <c r="AEF104" s="60"/>
      <c r="AEG104" s="60"/>
      <c r="AEH104" s="60"/>
      <c r="AEI104" s="60"/>
      <c r="AEJ104" s="60"/>
      <c r="AEK104" s="60"/>
      <c r="AEL104" s="60"/>
      <c r="AEM104" s="60"/>
      <c r="AEN104" s="60"/>
      <c r="AEO104" s="60"/>
      <c r="AEP104" s="60"/>
      <c r="AEQ104" s="60"/>
      <c r="AER104" s="60"/>
      <c r="AES104" s="60"/>
      <c r="AET104" s="60"/>
      <c r="AEU104" s="60"/>
      <c r="AEV104" s="60"/>
      <c r="AEW104" s="60"/>
      <c r="AEX104" s="60"/>
      <c r="AEY104" s="60"/>
      <c r="AEZ104" s="60"/>
      <c r="AFA104" s="60"/>
      <c r="AFB104" s="60"/>
      <c r="AFC104" s="60"/>
      <c r="AFD104" s="60"/>
      <c r="AFE104" s="60"/>
      <c r="AFF104" s="60"/>
      <c r="AFG104" s="60"/>
      <c r="AFH104" s="60"/>
      <c r="AFI104" s="60"/>
      <c r="AFJ104" s="60"/>
      <c r="AFK104" s="60"/>
      <c r="AFL104" s="60"/>
      <c r="AFM104" s="60"/>
      <c r="AFN104" s="60"/>
      <c r="AFO104" s="60"/>
      <c r="AFP104" s="60"/>
      <c r="AFQ104" s="60"/>
      <c r="AFR104" s="60"/>
      <c r="AFS104" s="60"/>
      <c r="AFT104" s="60"/>
      <c r="AFU104" s="60"/>
      <c r="AFV104" s="60"/>
      <c r="AFW104" s="60"/>
      <c r="AFX104" s="60"/>
      <c r="AFY104" s="60"/>
      <c r="AFZ104" s="60"/>
      <c r="AGA104" s="60"/>
      <c r="AGB104" s="60"/>
      <c r="AGC104" s="60"/>
      <c r="AGD104" s="60"/>
      <c r="AGE104" s="60"/>
      <c r="AGF104" s="60"/>
      <c r="AGG104" s="60"/>
      <c r="AGH104" s="60"/>
      <c r="AGI104" s="60"/>
      <c r="AGJ104" s="60"/>
      <c r="AGK104" s="60"/>
      <c r="AGL104" s="60"/>
      <c r="AGM104" s="60"/>
      <c r="AGN104" s="60"/>
      <c r="AGO104" s="60"/>
      <c r="AGP104" s="60"/>
      <c r="AGQ104" s="60"/>
      <c r="AGR104" s="60"/>
      <c r="AGS104" s="60"/>
      <c r="AGT104" s="60"/>
      <c r="AGU104" s="60"/>
      <c r="AGV104" s="60"/>
      <c r="AGW104" s="60"/>
      <c r="AGX104" s="60"/>
      <c r="AGY104" s="60"/>
      <c r="AGZ104" s="60"/>
      <c r="AHA104" s="60"/>
      <c r="AHB104" s="60"/>
      <c r="AHC104" s="60"/>
      <c r="AHD104" s="60"/>
      <c r="AHE104" s="60"/>
      <c r="AHF104" s="60"/>
      <c r="AHG104" s="60"/>
      <c r="AHH104" s="60"/>
      <c r="AHI104" s="60"/>
      <c r="AHJ104" s="60"/>
      <c r="AHK104" s="60"/>
      <c r="AHL104" s="60"/>
      <c r="AHM104" s="60"/>
      <c r="AHN104" s="60"/>
      <c r="AHO104" s="60"/>
      <c r="AHP104" s="60"/>
      <c r="AHQ104" s="60"/>
      <c r="AHR104" s="60"/>
      <c r="AHS104" s="60"/>
      <c r="AHT104" s="60"/>
      <c r="AHU104" s="60"/>
      <c r="AHV104" s="60"/>
      <c r="AHW104" s="60"/>
      <c r="AHX104" s="60"/>
      <c r="AHY104" s="60"/>
      <c r="AHZ104" s="60"/>
      <c r="AIA104" s="60"/>
      <c r="AIB104" s="60"/>
      <c r="AIC104" s="60"/>
      <c r="AID104" s="60"/>
      <c r="AIE104" s="60"/>
      <c r="AIF104" s="60"/>
      <c r="AIG104" s="60"/>
      <c r="AIH104" s="60"/>
      <c r="AII104" s="60"/>
      <c r="AIJ104" s="60"/>
      <c r="AIK104" s="60"/>
      <c r="AIL104" s="60"/>
      <c r="AIM104" s="60"/>
      <c r="AIN104" s="60"/>
      <c r="AIO104" s="60"/>
      <c r="AIP104" s="60"/>
      <c r="AIQ104" s="60"/>
      <c r="AIR104" s="60"/>
      <c r="AIS104" s="60"/>
      <c r="AIT104" s="60"/>
      <c r="AIU104" s="60"/>
      <c r="AIV104" s="60"/>
      <c r="AIW104" s="60"/>
      <c r="AIX104" s="60"/>
      <c r="AIY104" s="60"/>
      <c r="AIZ104" s="60"/>
      <c r="AJA104" s="60"/>
      <c r="AJB104" s="60"/>
      <c r="AJC104" s="60"/>
      <c r="AJD104" s="60"/>
      <c r="AJE104" s="60"/>
      <c r="AJF104" s="60"/>
      <c r="AJG104" s="60"/>
      <c r="AJH104" s="60"/>
      <c r="AJI104" s="60"/>
      <c r="AJJ104" s="60"/>
      <c r="AJK104" s="60"/>
      <c r="AJL104" s="60"/>
      <c r="AJM104" s="60"/>
      <c r="AJN104" s="60"/>
      <c r="AJO104" s="60"/>
      <c r="AJP104" s="60"/>
      <c r="AJQ104" s="60"/>
      <c r="AJR104" s="60"/>
      <c r="AJS104" s="60"/>
      <c r="AJT104" s="60"/>
      <c r="AJU104" s="60"/>
      <c r="AJV104" s="60"/>
      <c r="AJW104" s="60"/>
      <c r="AJX104" s="60"/>
      <c r="AJY104" s="60"/>
      <c r="AJZ104" s="60"/>
      <c r="AKA104" s="60"/>
      <c r="AKB104" s="60"/>
      <c r="AKC104" s="60"/>
      <c r="AKD104" s="60"/>
      <c r="AKE104" s="60"/>
      <c r="AKF104" s="60"/>
      <c r="AKG104" s="60"/>
      <c r="AKH104" s="60"/>
      <c r="AKI104" s="60"/>
      <c r="AKJ104" s="60"/>
      <c r="AKK104" s="60"/>
      <c r="AKL104" s="60"/>
      <c r="AKM104" s="60"/>
      <c r="AKN104" s="60"/>
      <c r="AKO104" s="60"/>
      <c r="AKP104" s="60"/>
      <c r="AKQ104" s="60"/>
      <c r="AKR104" s="60"/>
      <c r="AKS104" s="60"/>
      <c r="AKT104" s="60"/>
      <c r="AKU104" s="60"/>
      <c r="AKV104" s="60"/>
      <c r="AKW104" s="60"/>
      <c r="AKX104" s="60"/>
      <c r="AKY104" s="60"/>
      <c r="AKZ104" s="60"/>
      <c r="ALA104" s="60"/>
      <c r="ALB104" s="60"/>
      <c r="ALC104" s="60"/>
      <c r="ALD104" s="60"/>
      <c r="ALE104" s="60"/>
      <c r="ALF104" s="60"/>
      <c r="ALG104" s="60"/>
      <c r="ALH104" s="60"/>
      <c r="ALI104" s="60"/>
      <c r="ALJ104" s="60"/>
      <c r="ALK104" s="60"/>
      <c r="ALL104" s="60"/>
      <c r="ALM104" s="60"/>
      <c r="ALN104" s="60"/>
      <c r="ALO104" s="60"/>
      <c r="ALP104" s="60"/>
      <c r="ALQ104" s="60"/>
      <c r="ALR104" s="60"/>
      <c r="ALS104" s="60"/>
      <c r="ALT104" s="60"/>
      <c r="ALU104" s="60"/>
      <c r="ALV104" s="60"/>
      <c r="ALW104" s="60"/>
      <c r="ALX104" s="60"/>
      <c r="ALY104" s="60"/>
      <c r="ALZ104" s="60"/>
      <c r="AMA104" s="60"/>
      <c r="AMB104" s="60"/>
      <c r="AMC104" s="60"/>
      <c r="AMD104" s="60"/>
      <c r="AME104" s="60"/>
      <c r="AMF104" s="60"/>
      <c r="AMG104" s="60"/>
      <c r="AMH104" s="60"/>
      <c r="AMI104" s="60"/>
      <c r="AMJ104" s="60"/>
    </row>
    <row r="105" spans="1:1024" ht="15">
      <c r="A105" s="70" t="s">
        <v>100</v>
      </c>
      <c r="B105" s="71" t="s">
        <v>101</v>
      </c>
      <c r="C105" s="67"/>
      <c r="D105" s="67"/>
      <c r="E105" s="67"/>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60"/>
      <c r="AU105" s="60"/>
      <c r="AV105" s="60"/>
      <c r="AW105" s="60"/>
      <c r="AX105" s="60"/>
      <c r="AY105" s="60"/>
      <c r="AZ105" s="60"/>
      <c r="BA105" s="60"/>
      <c r="BB105" s="60"/>
      <c r="BC105" s="60"/>
      <c r="BD105" s="60"/>
      <c r="BE105" s="60"/>
      <c r="BF105" s="60"/>
      <c r="BG105" s="60"/>
      <c r="BH105" s="60"/>
      <c r="BI105" s="60"/>
      <c r="BJ105" s="60"/>
      <c r="BK105" s="60"/>
      <c r="BL105" s="60"/>
      <c r="BM105" s="60"/>
      <c r="BN105" s="60"/>
      <c r="BO105" s="60"/>
      <c r="BP105" s="60"/>
      <c r="BQ105" s="60"/>
      <c r="BR105" s="60"/>
      <c r="BS105" s="60"/>
      <c r="BT105" s="60"/>
      <c r="BU105" s="60"/>
      <c r="BV105" s="60"/>
      <c r="BW105" s="60"/>
      <c r="BX105" s="60"/>
      <c r="BY105" s="60"/>
      <c r="BZ105" s="60"/>
      <c r="CA105" s="60"/>
      <c r="CB105" s="60"/>
      <c r="CC105" s="60"/>
      <c r="CD105" s="60"/>
      <c r="CE105" s="60"/>
      <c r="CF105" s="60"/>
      <c r="CG105" s="60"/>
      <c r="CH105" s="60"/>
      <c r="CI105" s="60"/>
      <c r="CJ105" s="60"/>
      <c r="CK105" s="60"/>
      <c r="CL105" s="60"/>
      <c r="CM105" s="60"/>
      <c r="CN105" s="60"/>
      <c r="CO105" s="60"/>
      <c r="CP105" s="60"/>
      <c r="CQ105" s="60"/>
      <c r="CR105" s="60"/>
      <c r="CS105" s="60"/>
      <c r="CT105" s="60"/>
      <c r="CU105" s="60"/>
      <c r="CV105" s="60"/>
      <c r="CW105" s="60"/>
      <c r="CX105" s="60"/>
      <c r="CY105" s="60"/>
      <c r="CZ105" s="60"/>
      <c r="DA105" s="60"/>
      <c r="DB105" s="60"/>
      <c r="DC105" s="60"/>
      <c r="DD105" s="60"/>
      <c r="DE105" s="60"/>
      <c r="DF105" s="60"/>
      <c r="DG105" s="60"/>
      <c r="DH105" s="60"/>
      <c r="DI105" s="60"/>
      <c r="DJ105" s="60"/>
      <c r="DK105" s="60"/>
      <c r="DL105" s="60"/>
      <c r="DM105" s="60"/>
      <c r="DN105" s="60"/>
      <c r="DO105" s="60"/>
      <c r="DP105" s="60"/>
      <c r="DQ105" s="60"/>
      <c r="DR105" s="60"/>
      <c r="DS105" s="60"/>
      <c r="DT105" s="60"/>
      <c r="DU105" s="60"/>
      <c r="DV105" s="60"/>
      <c r="DW105" s="60"/>
      <c r="DX105" s="60"/>
      <c r="DY105" s="60"/>
      <c r="DZ105" s="60"/>
      <c r="EA105" s="60"/>
      <c r="EB105" s="60"/>
      <c r="EC105" s="60"/>
      <c r="ED105" s="60"/>
      <c r="EE105" s="60"/>
      <c r="EF105" s="60"/>
      <c r="EG105" s="60"/>
      <c r="EH105" s="60"/>
      <c r="EI105" s="60"/>
      <c r="EJ105" s="60"/>
      <c r="EK105" s="60"/>
      <c r="EL105" s="60"/>
      <c r="EM105" s="60"/>
      <c r="EN105" s="60"/>
      <c r="EO105" s="60"/>
      <c r="EP105" s="60"/>
      <c r="EQ105" s="60"/>
      <c r="ER105" s="60"/>
      <c r="ES105" s="60"/>
      <c r="ET105" s="60"/>
      <c r="EU105" s="60"/>
      <c r="EV105" s="60"/>
      <c r="EW105" s="60"/>
      <c r="EX105" s="60"/>
      <c r="EY105" s="60"/>
      <c r="EZ105" s="60"/>
      <c r="FA105" s="60"/>
      <c r="FB105" s="60"/>
      <c r="FC105" s="60"/>
      <c r="FD105" s="60"/>
      <c r="FE105" s="60"/>
      <c r="FF105" s="60"/>
      <c r="FG105" s="60"/>
      <c r="FH105" s="60"/>
      <c r="FI105" s="60"/>
      <c r="FJ105" s="60"/>
      <c r="FK105" s="60"/>
      <c r="FL105" s="60"/>
      <c r="FM105" s="60"/>
      <c r="FN105" s="60"/>
      <c r="FO105" s="60"/>
      <c r="FP105" s="60"/>
      <c r="FQ105" s="60"/>
      <c r="FR105" s="60"/>
      <c r="FS105" s="60"/>
      <c r="FT105" s="60"/>
      <c r="FU105" s="60"/>
      <c r="FV105" s="60"/>
      <c r="FW105" s="60"/>
      <c r="FX105" s="60"/>
      <c r="FY105" s="60"/>
      <c r="FZ105" s="60"/>
      <c r="GA105" s="60"/>
      <c r="GB105" s="60"/>
      <c r="GC105" s="60"/>
      <c r="GD105" s="60"/>
      <c r="GE105" s="60"/>
      <c r="GF105" s="60"/>
      <c r="GG105" s="60"/>
      <c r="GH105" s="60"/>
      <c r="GI105" s="60"/>
      <c r="GJ105" s="60"/>
      <c r="GK105" s="60"/>
      <c r="GL105" s="60"/>
      <c r="GM105" s="60"/>
      <c r="GN105" s="60"/>
      <c r="GO105" s="60"/>
      <c r="GP105" s="60"/>
      <c r="GQ105" s="60"/>
      <c r="GR105" s="60"/>
      <c r="GS105" s="60"/>
      <c r="GT105" s="60"/>
      <c r="GU105" s="60"/>
      <c r="GV105" s="60"/>
      <c r="GW105" s="60"/>
      <c r="GX105" s="60"/>
      <c r="GY105" s="60"/>
      <c r="GZ105" s="60"/>
      <c r="HA105" s="60"/>
      <c r="HB105" s="60"/>
      <c r="HC105" s="60"/>
      <c r="HD105" s="60"/>
      <c r="HE105" s="60"/>
      <c r="HF105" s="60"/>
      <c r="HG105" s="60"/>
      <c r="HH105" s="60"/>
      <c r="HI105" s="60"/>
      <c r="HJ105" s="60"/>
      <c r="HK105" s="60"/>
      <c r="HL105" s="60"/>
      <c r="HM105" s="60"/>
      <c r="HN105" s="60"/>
      <c r="HO105" s="60"/>
      <c r="HP105" s="60"/>
      <c r="HQ105" s="60"/>
      <c r="HR105" s="60"/>
      <c r="HS105" s="60"/>
      <c r="HT105" s="60"/>
      <c r="HU105" s="60"/>
      <c r="HV105" s="60"/>
      <c r="HW105" s="60"/>
      <c r="HX105" s="60"/>
      <c r="HY105" s="60"/>
      <c r="HZ105" s="60"/>
      <c r="IA105" s="60"/>
      <c r="IB105" s="60"/>
      <c r="IC105" s="60"/>
      <c r="ID105" s="60"/>
      <c r="IE105" s="60"/>
      <c r="IF105" s="60"/>
      <c r="IG105" s="60"/>
      <c r="IH105" s="60"/>
      <c r="II105" s="60"/>
      <c r="IJ105" s="60"/>
      <c r="IK105" s="60"/>
      <c r="IL105" s="60"/>
      <c r="IM105" s="60"/>
      <c r="IN105" s="60"/>
      <c r="IO105" s="60"/>
      <c r="IP105" s="60"/>
      <c r="IQ105" s="60"/>
      <c r="IR105" s="60"/>
      <c r="IS105" s="60"/>
      <c r="IT105" s="60"/>
      <c r="IU105" s="60"/>
      <c r="IV105" s="60"/>
      <c r="IW105" s="60"/>
      <c r="IX105" s="60"/>
      <c r="IY105" s="60"/>
      <c r="IZ105" s="60"/>
      <c r="JA105" s="60"/>
      <c r="JB105" s="60"/>
      <c r="JC105" s="60"/>
      <c r="JD105" s="60"/>
      <c r="JE105" s="60"/>
      <c r="JF105" s="60"/>
      <c r="JG105" s="60"/>
      <c r="JH105" s="60"/>
      <c r="JI105" s="60"/>
      <c r="JJ105" s="60"/>
      <c r="JK105" s="60"/>
      <c r="JL105" s="60"/>
      <c r="JM105" s="60"/>
      <c r="JN105" s="60"/>
      <c r="JO105" s="60"/>
      <c r="JP105" s="60"/>
      <c r="JQ105" s="60"/>
      <c r="JR105" s="60"/>
      <c r="JS105" s="60"/>
      <c r="JT105" s="60"/>
      <c r="JU105" s="60"/>
      <c r="JV105" s="60"/>
      <c r="JW105" s="60"/>
      <c r="JX105" s="60"/>
      <c r="JY105" s="60"/>
      <c r="JZ105" s="60"/>
      <c r="KA105" s="60"/>
      <c r="KB105" s="60"/>
      <c r="KC105" s="60"/>
      <c r="KD105" s="60"/>
      <c r="KE105" s="60"/>
      <c r="KF105" s="60"/>
      <c r="KG105" s="60"/>
      <c r="KH105" s="60"/>
      <c r="KI105" s="60"/>
      <c r="KJ105" s="60"/>
      <c r="KK105" s="60"/>
      <c r="KL105" s="60"/>
      <c r="KM105" s="60"/>
      <c r="KN105" s="60"/>
      <c r="KO105" s="60"/>
      <c r="KP105" s="60"/>
      <c r="KQ105" s="60"/>
      <c r="KR105" s="60"/>
      <c r="KS105" s="60"/>
      <c r="KT105" s="60"/>
      <c r="KU105" s="60"/>
      <c r="KV105" s="60"/>
      <c r="KW105" s="60"/>
      <c r="KX105" s="60"/>
      <c r="KY105" s="60"/>
      <c r="KZ105" s="60"/>
      <c r="LA105" s="60"/>
      <c r="LB105" s="60"/>
      <c r="LC105" s="60"/>
      <c r="LD105" s="60"/>
      <c r="LE105" s="60"/>
      <c r="LF105" s="60"/>
      <c r="LG105" s="60"/>
      <c r="LH105" s="60"/>
      <c r="LI105" s="60"/>
      <c r="LJ105" s="60"/>
      <c r="LK105" s="60"/>
      <c r="LL105" s="60"/>
      <c r="LM105" s="60"/>
      <c r="LN105" s="60"/>
      <c r="LO105" s="60"/>
      <c r="LP105" s="60"/>
      <c r="LQ105" s="60"/>
      <c r="LR105" s="60"/>
      <c r="LS105" s="60"/>
      <c r="LT105" s="60"/>
      <c r="LU105" s="60"/>
      <c r="LV105" s="60"/>
      <c r="LW105" s="60"/>
      <c r="LX105" s="60"/>
      <c r="LY105" s="60"/>
      <c r="LZ105" s="60"/>
      <c r="MA105" s="60"/>
      <c r="MB105" s="60"/>
      <c r="MC105" s="60"/>
      <c r="MD105" s="60"/>
      <c r="ME105" s="60"/>
      <c r="MF105" s="60"/>
      <c r="MG105" s="60"/>
      <c r="MH105" s="60"/>
      <c r="MI105" s="60"/>
      <c r="MJ105" s="60"/>
      <c r="MK105" s="60"/>
      <c r="ML105" s="60"/>
      <c r="MM105" s="60"/>
      <c r="MN105" s="60"/>
      <c r="MO105" s="60"/>
      <c r="MP105" s="60"/>
      <c r="MQ105" s="60"/>
      <c r="MR105" s="60"/>
      <c r="MS105" s="60"/>
      <c r="MT105" s="60"/>
      <c r="MU105" s="60"/>
      <c r="MV105" s="60"/>
      <c r="MW105" s="60"/>
      <c r="MX105" s="60"/>
      <c r="MY105" s="60"/>
      <c r="MZ105" s="60"/>
      <c r="NA105" s="60"/>
      <c r="NB105" s="60"/>
      <c r="NC105" s="60"/>
      <c r="ND105" s="60"/>
      <c r="NE105" s="60"/>
      <c r="NF105" s="60"/>
      <c r="NG105" s="60"/>
      <c r="NH105" s="60"/>
      <c r="NI105" s="60"/>
      <c r="NJ105" s="60"/>
      <c r="NK105" s="60"/>
      <c r="NL105" s="60"/>
      <c r="NM105" s="60"/>
      <c r="NN105" s="60"/>
      <c r="NO105" s="60"/>
      <c r="NP105" s="60"/>
      <c r="NQ105" s="60"/>
      <c r="NR105" s="60"/>
      <c r="NS105" s="60"/>
      <c r="NT105" s="60"/>
      <c r="NU105" s="60"/>
      <c r="NV105" s="60"/>
      <c r="NW105" s="60"/>
      <c r="NX105" s="60"/>
      <c r="NY105" s="60"/>
      <c r="NZ105" s="60"/>
      <c r="OA105" s="60"/>
      <c r="OB105" s="60"/>
      <c r="OC105" s="60"/>
      <c r="OD105" s="60"/>
      <c r="OE105" s="60"/>
      <c r="OF105" s="60"/>
      <c r="OG105" s="60"/>
      <c r="OH105" s="60"/>
      <c r="OI105" s="60"/>
      <c r="OJ105" s="60"/>
      <c r="OK105" s="60"/>
      <c r="OL105" s="60"/>
      <c r="OM105" s="60"/>
      <c r="ON105" s="60"/>
      <c r="OO105" s="60"/>
      <c r="OP105" s="60"/>
      <c r="OQ105" s="60"/>
      <c r="OR105" s="60"/>
      <c r="OS105" s="60"/>
      <c r="OT105" s="60"/>
      <c r="OU105" s="60"/>
      <c r="OV105" s="60"/>
      <c r="OW105" s="60"/>
      <c r="OX105" s="60"/>
      <c r="OY105" s="60"/>
      <c r="OZ105" s="60"/>
      <c r="PA105" s="60"/>
      <c r="PB105" s="60"/>
      <c r="PC105" s="60"/>
      <c r="PD105" s="60"/>
      <c r="PE105" s="60"/>
      <c r="PF105" s="60"/>
      <c r="PG105" s="60"/>
      <c r="PH105" s="60"/>
      <c r="PI105" s="60"/>
      <c r="PJ105" s="60"/>
      <c r="PK105" s="60"/>
      <c r="PL105" s="60"/>
      <c r="PM105" s="60"/>
      <c r="PN105" s="60"/>
      <c r="PO105" s="60"/>
      <c r="PP105" s="60"/>
      <c r="PQ105" s="60"/>
      <c r="PR105" s="60"/>
      <c r="PS105" s="60"/>
      <c r="PT105" s="60"/>
      <c r="PU105" s="60"/>
      <c r="PV105" s="60"/>
      <c r="PW105" s="60"/>
      <c r="PX105" s="60"/>
      <c r="PY105" s="60"/>
      <c r="PZ105" s="60"/>
      <c r="QA105" s="60"/>
      <c r="QB105" s="60"/>
      <c r="QC105" s="60"/>
      <c r="QD105" s="60"/>
      <c r="QE105" s="60"/>
      <c r="QF105" s="60"/>
      <c r="QG105" s="60"/>
      <c r="QH105" s="60"/>
      <c r="QI105" s="60"/>
      <c r="QJ105" s="60"/>
      <c r="QK105" s="60"/>
      <c r="QL105" s="60"/>
      <c r="QM105" s="60"/>
      <c r="QN105" s="60"/>
      <c r="QO105" s="60"/>
      <c r="QP105" s="60"/>
      <c r="QQ105" s="60"/>
      <c r="QR105" s="60"/>
      <c r="QS105" s="60"/>
      <c r="QT105" s="60"/>
      <c r="QU105" s="60"/>
      <c r="QV105" s="60"/>
      <c r="QW105" s="60"/>
      <c r="QX105" s="60"/>
      <c r="QY105" s="60"/>
      <c r="QZ105" s="60"/>
      <c r="RA105" s="60"/>
      <c r="RB105" s="60"/>
      <c r="RC105" s="60"/>
      <c r="RD105" s="60"/>
      <c r="RE105" s="60"/>
      <c r="RF105" s="60"/>
      <c r="RG105" s="60"/>
      <c r="RH105" s="60"/>
      <c r="RI105" s="60"/>
      <c r="RJ105" s="60"/>
      <c r="RK105" s="60"/>
      <c r="RL105" s="60"/>
      <c r="RM105" s="60"/>
      <c r="RN105" s="60"/>
      <c r="RO105" s="60"/>
      <c r="RP105" s="60"/>
      <c r="RQ105" s="60"/>
      <c r="RR105" s="60"/>
      <c r="RS105" s="60"/>
      <c r="RT105" s="60"/>
      <c r="RU105" s="60"/>
      <c r="RV105" s="60"/>
      <c r="RW105" s="60"/>
      <c r="RX105" s="60"/>
      <c r="RY105" s="60"/>
      <c r="RZ105" s="60"/>
      <c r="SA105" s="60"/>
      <c r="SB105" s="60"/>
      <c r="SC105" s="60"/>
      <c r="SD105" s="60"/>
      <c r="SE105" s="60"/>
      <c r="SF105" s="60"/>
      <c r="SG105" s="60"/>
      <c r="SH105" s="60"/>
      <c r="SI105" s="60"/>
      <c r="SJ105" s="60"/>
      <c r="SK105" s="60"/>
      <c r="SL105" s="60"/>
      <c r="SM105" s="60"/>
      <c r="SN105" s="60"/>
      <c r="SO105" s="60"/>
      <c r="SP105" s="60"/>
      <c r="SQ105" s="60"/>
      <c r="SR105" s="60"/>
      <c r="SS105" s="60"/>
      <c r="ST105" s="60"/>
      <c r="SU105" s="60"/>
      <c r="SV105" s="60"/>
      <c r="SW105" s="60"/>
      <c r="SX105" s="60"/>
      <c r="SY105" s="60"/>
      <c r="SZ105" s="60"/>
      <c r="TA105" s="60"/>
      <c r="TB105" s="60"/>
      <c r="TC105" s="60"/>
      <c r="TD105" s="60"/>
      <c r="TE105" s="60"/>
      <c r="TF105" s="60"/>
      <c r="TG105" s="60"/>
      <c r="TH105" s="60"/>
      <c r="TI105" s="60"/>
      <c r="TJ105" s="60"/>
      <c r="TK105" s="60"/>
      <c r="TL105" s="60"/>
      <c r="TM105" s="60"/>
      <c r="TN105" s="60"/>
      <c r="TO105" s="60"/>
      <c r="TP105" s="60"/>
      <c r="TQ105" s="60"/>
      <c r="TR105" s="60"/>
      <c r="TS105" s="60"/>
      <c r="TT105" s="60"/>
      <c r="TU105" s="60"/>
      <c r="TV105" s="60"/>
      <c r="TW105" s="60"/>
      <c r="TX105" s="60"/>
      <c r="TY105" s="60"/>
      <c r="TZ105" s="60"/>
      <c r="UA105" s="60"/>
      <c r="UB105" s="60"/>
      <c r="UC105" s="60"/>
      <c r="UD105" s="60"/>
      <c r="UE105" s="60"/>
      <c r="UF105" s="60"/>
      <c r="UG105" s="60"/>
      <c r="UH105" s="60"/>
      <c r="UI105" s="60"/>
      <c r="UJ105" s="60"/>
      <c r="UK105" s="60"/>
      <c r="UL105" s="60"/>
      <c r="UM105" s="60"/>
      <c r="UN105" s="60"/>
      <c r="UO105" s="60"/>
      <c r="UP105" s="60"/>
      <c r="UQ105" s="60"/>
      <c r="UR105" s="60"/>
      <c r="US105" s="60"/>
      <c r="UT105" s="60"/>
      <c r="UU105" s="60"/>
      <c r="UV105" s="60"/>
      <c r="UW105" s="60"/>
      <c r="UX105" s="60"/>
      <c r="UY105" s="60"/>
      <c r="UZ105" s="60"/>
      <c r="VA105" s="60"/>
      <c r="VB105" s="60"/>
      <c r="VC105" s="60"/>
      <c r="VD105" s="60"/>
      <c r="VE105" s="60"/>
      <c r="VF105" s="60"/>
      <c r="VG105" s="60"/>
      <c r="VH105" s="60"/>
      <c r="VI105" s="60"/>
      <c r="VJ105" s="60"/>
      <c r="VK105" s="60"/>
      <c r="VL105" s="60"/>
      <c r="VM105" s="60"/>
      <c r="VN105" s="60"/>
      <c r="VO105" s="60"/>
      <c r="VP105" s="60"/>
      <c r="VQ105" s="60"/>
      <c r="VR105" s="60"/>
      <c r="VS105" s="60"/>
      <c r="VT105" s="60"/>
      <c r="VU105" s="60"/>
      <c r="VV105" s="60"/>
      <c r="VW105" s="60"/>
      <c r="VX105" s="60"/>
      <c r="VY105" s="60"/>
      <c r="VZ105" s="60"/>
      <c r="WA105" s="60"/>
      <c r="WB105" s="60"/>
      <c r="WC105" s="60"/>
      <c r="WD105" s="60"/>
      <c r="WE105" s="60"/>
      <c r="WF105" s="60"/>
      <c r="WG105" s="60"/>
      <c r="WH105" s="60"/>
      <c r="WI105" s="60"/>
      <c r="WJ105" s="60"/>
      <c r="WK105" s="60"/>
      <c r="WL105" s="60"/>
      <c r="WM105" s="60"/>
      <c r="WN105" s="60"/>
      <c r="WO105" s="60"/>
      <c r="WP105" s="60"/>
      <c r="WQ105" s="60"/>
      <c r="WR105" s="60"/>
      <c r="WS105" s="60"/>
      <c r="WT105" s="60"/>
      <c r="WU105" s="60"/>
      <c r="WV105" s="60"/>
      <c r="WW105" s="60"/>
      <c r="WX105" s="60"/>
      <c r="WY105" s="60"/>
      <c r="WZ105" s="60"/>
      <c r="XA105" s="60"/>
      <c r="XB105" s="60"/>
      <c r="XC105" s="60"/>
      <c r="XD105" s="60"/>
      <c r="XE105" s="60"/>
      <c r="XF105" s="60"/>
      <c r="XG105" s="60"/>
      <c r="XH105" s="60"/>
      <c r="XI105" s="60"/>
      <c r="XJ105" s="60"/>
      <c r="XK105" s="60"/>
      <c r="XL105" s="60"/>
      <c r="XM105" s="60"/>
      <c r="XN105" s="60"/>
      <c r="XO105" s="60"/>
      <c r="XP105" s="60"/>
      <c r="XQ105" s="60"/>
      <c r="XR105" s="60"/>
      <c r="XS105" s="60"/>
      <c r="XT105" s="60"/>
      <c r="XU105" s="60"/>
      <c r="XV105" s="60"/>
      <c r="XW105" s="60"/>
      <c r="XX105" s="60"/>
      <c r="XY105" s="60"/>
      <c r="XZ105" s="60"/>
      <c r="YA105" s="60"/>
      <c r="YB105" s="60"/>
      <c r="YC105" s="60"/>
      <c r="YD105" s="60"/>
      <c r="YE105" s="60"/>
      <c r="YF105" s="60"/>
      <c r="YG105" s="60"/>
      <c r="YH105" s="60"/>
      <c r="YI105" s="60"/>
      <c r="YJ105" s="60"/>
      <c r="YK105" s="60"/>
      <c r="YL105" s="60"/>
      <c r="YM105" s="60"/>
      <c r="YN105" s="60"/>
      <c r="YO105" s="60"/>
      <c r="YP105" s="60"/>
      <c r="YQ105" s="60"/>
      <c r="YR105" s="60"/>
      <c r="YS105" s="60"/>
      <c r="YT105" s="60"/>
      <c r="YU105" s="60"/>
      <c r="YV105" s="60"/>
      <c r="YW105" s="60"/>
      <c r="YX105" s="60"/>
      <c r="YY105" s="60"/>
      <c r="YZ105" s="60"/>
      <c r="ZA105" s="60"/>
      <c r="ZB105" s="60"/>
      <c r="ZC105" s="60"/>
      <c r="ZD105" s="60"/>
      <c r="ZE105" s="60"/>
      <c r="ZF105" s="60"/>
      <c r="ZG105" s="60"/>
      <c r="ZH105" s="60"/>
      <c r="ZI105" s="60"/>
      <c r="ZJ105" s="60"/>
      <c r="ZK105" s="60"/>
      <c r="ZL105" s="60"/>
      <c r="ZM105" s="60"/>
      <c r="ZN105" s="60"/>
      <c r="ZO105" s="60"/>
      <c r="ZP105" s="60"/>
      <c r="ZQ105" s="60"/>
      <c r="ZR105" s="60"/>
      <c r="ZS105" s="60"/>
      <c r="ZT105" s="60"/>
      <c r="ZU105" s="60"/>
      <c r="ZV105" s="60"/>
      <c r="ZW105" s="60"/>
      <c r="ZX105" s="60"/>
      <c r="ZY105" s="60"/>
      <c r="ZZ105" s="60"/>
      <c r="AAA105" s="60"/>
      <c r="AAB105" s="60"/>
      <c r="AAC105" s="60"/>
      <c r="AAD105" s="60"/>
      <c r="AAE105" s="60"/>
      <c r="AAF105" s="60"/>
      <c r="AAG105" s="60"/>
      <c r="AAH105" s="60"/>
      <c r="AAI105" s="60"/>
      <c r="AAJ105" s="60"/>
      <c r="AAK105" s="60"/>
      <c r="AAL105" s="60"/>
      <c r="AAM105" s="60"/>
      <c r="AAN105" s="60"/>
      <c r="AAO105" s="60"/>
      <c r="AAP105" s="60"/>
      <c r="AAQ105" s="60"/>
      <c r="AAR105" s="60"/>
      <c r="AAS105" s="60"/>
      <c r="AAT105" s="60"/>
      <c r="AAU105" s="60"/>
      <c r="AAV105" s="60"/>
      <c r="AAW105" s="60"/>
      <c r="AAX105" s="60"/>
      <c r="AAY105" s="60"/>
      <c r="AAZ105" s="60"/>
      <c r="ABA105" s="60"/>
      <c r="ABB105" s="60"/>
      <c r="ABC105" s="60"/>
      <c r="ABD105" s="60"/>
      <c r="ABE105" s="60"/>
      <c r="ABF105" s="60"/>
      <c r="ABG105" s="60"/>
      <c r="ABH105" s="60"/>
      <c r="ABI105" s="60"/>
      <c r="ABJ105" s="60"/>
      <c r="ABK105" s="60"/>
      <c r="ABL105" s="60"/>
      <c r="ABM105" s="60"/>
      <c r="ABN105" s="60"/>
      <c r="ABO105" s="60"/>
      <c r="ABP105" s="60"/>
      <c r="ABQ105" s="60"/>
      <c r="ABR105" s="60"/>
      <c r="ABS105" s="60"/>
      <c r="ABT105" s="60"/>
      <c r="ABU105" s="60"/>
      <c r="ABV105" s="60"/>
      <c r="ABW105" s="60"/>
      <c r="ABX105" s="60"/>
      <c r="ABY105" s="60"/>
      <c r="ABZ105" s="60"/>
      <c r="ACA105" s="60"/>
      <c r="ACB105" s="60"/>
      <c r="ACC105" s="60"/>
      <c r="ACD105" s="60"/>
      <c r="ACE105" s="60"/>
      <c r="ACF105" s="60"/>
      <c r="ACG105" s="60"/>
      <c r="ACH105" s="60"/>
      <c r="ACI105" s="60"/>
      <c r="ACJ105" s="60"/>
      <c r="ACK105" s="60"/>
      <c r="ACL105" s="60"/>
      <c r="ACM105" s="60"/>
      <c r="ACN105" s="60"/>
      <c r="ACO105" s="60"/>
      <c r="ACP105" s="60"/>
      <c r="ACQ105" s="60"/>
      <c r="ACR105" s="60"/>
      <c r="ACS105" s="60"/>
      <c r="ACT105" s="60"/>
      <c r="ACU105" s="60"/>
      <c r="ACV105" s="60"/>
      <c r="ACW105" s="60"/>
      <c r="ACX105" s="60"/>
      <c r="ACY105" s="60"/>
      <c r="ACZ105" s="60"/>
      <c r="ADA105" s="60"/>
      <c r="ADB105" s="60"/>
      <c r="ADC105" s="60"/>
      <c r="ADD105" s="60"/>
      <c r="ADE105" s="60"/>
      <c r="ADF105" s="60"/>
      <c r="ADG105" s="60"/>
      <c r="ADH105" s="60"/>
      <c r="ADI105" s="60"/>
      <c r="ADJ105" s="60"/>
      <c r="ADK105" s="60"/>
      <c r="ADL105" s="60"/>
      <c r="ADM105" s="60"/>
      <c r="ADN105" s="60"/>
      <c r="ADO105" s="60"/>
      <c r="ADP105" s="60"/>
      <c r="ADQ105" s="60"/>
      <c r="ADR105" s="60"/>
      <c r="ADS105" s="60"/>
      <c r="ADT105" s="60"/>
      <c r="ADU105" s="60"/>
      <c r="ADV105" s="60"/>
      <c r="ADW105" s="60"/>
      <c r="ADX105" s="60"/>
      <c r="ADY105" s="60"/>
      <c r="ADZ105" s="60"/>
      <c r="AEA105" s="60"/>
      <c r="AEB105" s="60"/>
      <c r="AEC105" s="60"/>
      <c r="AED105" s="60"/>
      <c r="AEE105" s="60"/>
      <c r="AEF105" s="60"/>
      <c r="AEG105" s="60"/>
      <c r="AEH105" s="60"/>
      <c r="AEI105" s="60"/>
      <c r="AEJ105" s="60"/>
      <c r="AEK105" s="60"/>
      <c r="AEL105" s="60"/>
      <c r="AEM105" s="60"/>
      <c r="AEN105" s="60"/>
      <c r="AEO105" s="60"/>
      <c r="AEP105" s="60"/>
      <c r="AEQ105" s="60"/>
      <c r="AER105" s="60"/>
      <c r="AES105" s="60"/>
      <c r="AET105" s="60"/>
      <c r="AEU105" s="60"/>
      <c r="AEV105" s="60"/>
      <c r="AEW105" s="60"/>
      <c r="AEX105" s="60"/>
      <c r="AEY105" s="60"/>
      <c r="AEZ105" s="60"/>
      <c r="AFA105" s="60"/>
      <c r="AFB105" s="60"/>
      <c r="AFC105" s="60"/>
      <c r="AFD105" s="60"/>
      <c r="AFE105" s="60"/>
      <c r="AFF105" s="60"/>
      <c r="AFG105" s="60"/>
      <c r="AFH105" s="60"/>
      <c r="AFI105" s="60"/>
      <c r="AFJ105" s="60"/>
      <c r="AFK105" s="60"/>
      <c r="AFL105" s="60"/>
      <c r="AFM105" s="60"/>
      <c r="AFN105" s="60"/>
      <c r="AFO105" s="60"/>
      <c r="AFP105" s="60"/>
      <c r="AFQ105" s="60"/>
      <c r="AFR105" s="60"/>
      <c r="AFS105" s="60"/>
      <c r="AFT105" s="60"/>
      <c r="AFU105" s="60"/>
      <c r="AFV105" s="60"/>
      <c r="AFW105" s="60"/>
      <c r="AFX105" s="60"/>
      <c r="AFY105" s="60"/>
      <c r="AFZ105" s="60"/>
      <c r="AGA105" s="60"/>
      <c r="AGB105" s="60"/>
      <c r="AGC105" s="60"/>
      <c r="AGD105" s="60"/>
      <c r="AGE105" s="60"/>
      <c r="AGF105" s="60"/>
      <c r="AGG105" s="60"/>
      <c r="AGH105" s="60"/>
      <c r="AGI105" s="60"/>
      <c r="AGJ105" s="60"/>
      <c r="AGK105" s="60"/>
      <c r="AGL105" s="60"/>
      <c r="AGM105" s="60"/>
      <c r="AGN105" s="60"/>
      <c r="AGO105" s="60"/>
      <c r="AGP105" s="60"/>
      <c r="AGQ105" s="60"/>
      <c r="AGR105" s="60"/>
      <c r="AGS105" s="60"/>
      <c r="AGT105" s="60"/>
      <c r="AGU105" s="60"/>
      <c r="AGV105" s="60"/>
      <c r="AGW105" s="60"/>
      <c r="AGX105" s="60"/>
      <c r="AGY105" s="60"/>
      <c r="AGZ105" s="60"/>
      <c r="AHA105" s="60"/>
      <c r="AHB105" s="60"/>
      <c r="AHC105" s="60"/>
      <c r="AHD105" s="60"/>
      <c r="AHE105" s="60"/>
      <c r="AHF105" s="60"/>
      <c r="AHG105" s="60"/>
      <c r="AHH105" s="60"/>
      <c r="AHI105" s="60"/>
      <c r="AHJ105" s="60"/>
      <c r="AHK105" s="60"/>
      <c r="AHL105" s="60"/>
      <c r="AHM105" s="60"/>
      <c r="AHN105" s="60"/>
      <c r="AHO105" s="60"/>
      <c r="AHP105" s="60"/>
      <c r="AHQ105" s="60"/>
      <c r="AHR105" s="60"/>
      <c r="AHS105" s="60"/>
      <c r="AHT105" s="60"/>
      <c r="AHU105" s="60"/>
      <c r="AHV105" s="60"/>
      <c r="AHW105" s="60"/>
      <c r="AHX105" s="60"/>
      <c r="AHY105" s="60"/>
      <c r="AHZ105" s="60"/>
      <c r="AIA105" s="60"/>
      <c r="AIB105" s="60"/>
      <c r="AIC105" s="60"/>
      <c r="AID105" s="60"/>
      <c r="AIE105" s="60"/>
      <c r="AIF105" s="60"/>
      <c r="AIG105" s="60"/>
      <c r="AIH105" s="60"/>
      <c r="AII105" s="60"/>
      <c r="AIJ105" s="60"/>
      <c r="AIK105" s="60"/>
      <c r="AIL105" s="60"/>
      <c r="AIM105" s="60"/>
      <c r="AIN105" s="60"/>
      <c r="AIO105" s="60"/>
      <c r="AIP105" s="60"/>
      <c r="AIQ105" s="60"/>
      <c r="AIR105" s="60"/>
      <c r="AIS105" s="60"/>
      <c r="AIT105" s="60"/>
      <c r="AIU105" s="60"/>
      <c r="AIV105" s="60"/>
      <c r="AIW105" s="60"/>
      <c r="AIX105" s="60"/>
      <c r="AIY105" s="60"/>
      <c r="AIZ105" s="60"/>
      <c r="AJA105" s="60"/>
      <c r="AJB105" s="60"/>
      <c r="AJC105" s="60"/>
      <c r="AJD105" s="60"/>
      <c r="AJE105" s="60"/>
      <c r="AJF105" s="60"/>
      <c r="AJG105" s="60"/>
      <c r="AJH105" s="60"/>
      <c r="AJI105" s="60"/>
      <c r="AJJ105" s="60"/>
      <c r="AJK105" s="60"/>
      <c r="AJL105" s="60"/>
      <c r="AJM105" s="60"/>
      <c r="AJN105" s="60"/>
      <c r="AJO105" s="60"/>
      <c r="AJP105" s="60"/>
      <c r="AJQ105" s="60"/>
      <c r="AJR105" s="60"/>
      <c r="AJS105" s="60"/>
      <c r="AJT105" s="60"/>
      <c r="AJU105" s="60"/>
      <c r="AJV105" s="60"/>
      <c r="AJW105" s="60"/>
      <c r="AJX105" s="60"/>
      <c r="AJY105" s="60"/>
      <c r="AJZ105" s="60"/>
      <c r="AKA105" s="60"/>
      <c r="AKB105" s="60"/>
      <c r="AKC105" s="60"/>
      <c r="AKD105" s="60"/>
      <c r="AKE105" s="60"/>
      <c r="AKF105" s="60"/>
      <c r="AKG105" s="60"/>
      <c r="AKH105" s="60"/>
      <c r="AKI105" s="60"/>
      <c r="AKJ105" s="60"/>
      <c r="AKK105" s="60"/>
      <c r="AKL105" s="60"/>
      <c r="AKM105" s="60"/>
      <c r="AKN105" s="60"/>
      <c r="AKO105" s="60"/>
      <c r="AKP105" s="60"/>
      <c r="AKQ105" s="60"/>
      <c r="AKR105" s="60"/>
      <c r="AKS105" s="60"/>
      <c r="AKT105" s="60"/>
      <c r="AKU105" s="60"/>
      <c r="AKV105" s="60"/>
      <c r="AKW105" s="60"/>
      <c r="AKX105" s="60"/>
      <c r="AKY105" s="60"/>
      <c r="AKZ105" s="60"/>
      <c r="ALA105" s="60"/>
      <c r="ALB105" s="60"/>
      <c r="ALC105" s="60"/>
      <c r="ALD105" s="60"/>
      <c r="ALE105" s="60"/>
      <c r="ALF105" s="60"/>
      <c r="ALG105" s="60"/>
      <c r="ALH105" s="60"/>
      <c r="ALI105" s="60"/>
      <c r="ALJ105" s="60"/>
      <c r="ALK105" s="60"/>
      <c r="ALL105" s="60"/>
      <c r="ALM105" s="60"/>
      <c r="ALN105" s="60"/>
      <c r="ALO105" s="60"/>
      <c r="ALP105" s="60"/>
      <c r="ALQ105" s="60"/>
      <c r="ALR105" s="60"/>
      <c r="ALS105" s="60"/>
      <c r="ALT105" s="60"/>
      <c r="ALU105" s="60"/>
      <c r="ALV105" s="60"/>
      <c r="ALW105" s="60"/>
      <c r="ALX105" s="60"/>
      <c r="ALY105" s="60"/>
      <c r="ALZ105" s="60"/>
      <c r="AMA105" s="60"/>
      <c r="AMB105" s="60"/>
      <c r="AMC105" s="60"/>
      <c r="AMD105" s="60"/>
      <c r="AME105" s="60"/>
      <c r="AMF105" s="60"/>
      <c r="AMG105" s="60"/>
      <c r="AMH105" s="60"/>
      <c r="AMI105" s="60"/>
      <c r="AMJ105" s="60"/>
    </row>
    <row r="106" spans="1:1024" ht="15">
      <c r="A106" s="70" t="s">
        <v>102</v>
      </c>
      <c r="B106" s="71" t="s">
        <v>103</v>
      </c>
      <c r="C106" s="67"/>
      <c r="D106" s="67"/>
      <c r="E106" s="67"/>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60"/>
      <c r="CD106" s="60"/>
      <c r="CE106" s="60"/>
      <c r="CF106" s="60"/>
      <c r="CG106" s="60"/>
      <c r="CH106" s="60"/>
      <c r="CI106" s="60"/>
      <c r="CJ106" s="60"/>
      <c r="CK106" s="60"/>
      <c r="CL106" s="60"/>
      <c r="CM106" s="60"/>
      <c r="CN106" s="60"/>
      <c r="CO106" s="60"/>
      <c r="CP106" s="60"/>
      <c r="CQ106" s="60"/>
      <c r="CR106" s="60"/>
      <c r="CS106" s="60"/>
      <c r="CT106" s="60"/>
      <c r="CU106" s="60"/>
      <c r="CV106" s="60"/>
      <c r="CW106" s="60"/>
      <c r="CX106" s="60"/>
      <c r="CY106" s="60"/>
      <c r="CZ106" s="60"/>
      <c r="DA106" s="60"/>
      <c r="DB106" s="60"/>
      <c r="DC106" s="60"/>
      <c r="DD106" s="60"/>
      <c r="DE106" s="60"/>
      <c r="DF106" s="60"/>
      <c r="DG106" s="60"/>
      <c r="DH106" s="60"/>
      <c r="DI106" s="60"/>
      <c r="DJ106" s="60"/>
      <c r="DK106" s="60"/>
      <c r="DL106" s="60"/>
      <c r="DM106" s="60"/>
      <c r="DN106" s="60"/>
      <c r="DO106" s="60"/>
      <c r="DP106" s="60"/>
      <c r="DQ106" s="60"/>
      <c r="DR106" s="60"/>
      <c r="DS106" s="60"/>
      <c r="DT106" s="60"/>
      <c r="DU106" s="60"/>
      <c r="DV106" s="60"/>
      <c r="DW106" s="60"/>
      <c r="DX106" s="60"/>
      <c r="DY106" s="60"/>
      <c r="DZ106" s="60"/>
      <c r="EA106" s="60"/>
      <c r="EB106" s="60"/>
      <c r="EC106" s="60"/>
      <c r="ED106" s="60"/>
      <c r="EE106" s="60"/>
      <c r="EF106" s="60"/>
      <c r="EG106" s="60"/>
      <c r="EH106" s="60"/>
      <c r="EI106" s="60"/>
      <c r="EJ106" s="60"/>
      <c r="EK106" s="60"/>
      <c r="EL106" s="60"/>
      <c r="EM106" s="60"/>
      <c r="EN106" s="60"/>
      <c r="EO106" s="60"/>
      <c r="EP106" s="60"/>
      <c r="EQ106" s="60"/>
      <c r="ER106" s="60"/>
      <c r="ES106" s="60"/>
      <c r="ET106" s="60"/>
      <c r="EU106" s="60"/>
      <c r="EV106" s="60"/>
      <c r="EW106" s="60"/>
      <c r="EX106" s="60"/>
      <c r="EY106" s="60"/>
      <c r="EZ106" s="60"/>
      <c r="FA106" s="60"/>
      <c r="FB106" s="60"/>
      <c r="FC106" s="60"/>
      <c r="FD106" s="60"/>
      <c r="FE106" s="60"/>
      <c r="FF106" s="60"/>
      <c r="FG106" s="60"/>
      <c r="FH106" s="60"/>
      <c r="FI106" s="60"/>
      <c r="FJ106" s="60"/>
      <c r="FK106" s="60"/>
      <c r="FL106" s="60"/>
      <c r="FM106" s="60"/>
      <c r="FN106" s="60"/>
      <c r="FO106" s="60"/>
      <c r="FP106" s="60"/>
      <c r="FQ106" s="60"/>
      <c r="FR106" s="60"/>
      <c r="FS106" s="60"/>
      <c r="FT106" s="60"/>
      <c r="FU106" s="60"/>
      <c r="FV106" s="60"/>
      <c r="FW106" s="60"/>
      <c r="FX106" s="60"/>
      <c r="FY106" s="60"/>
      <c r="FZ106" s="60"/>
      <c r="GA106" s="60"/>
      <c r="GB106" s="60"/>
      <c r="GC106" s="60"/>
      <c r="GD106" s="60"/>
      <c r="GE106" s="60"/>
      <c r="GF106" s="60"/>
      <c r="GG106" s="60"/>
      <c r="GH106" s="60"/>
      <c r="GI106" s="60"/>
      <c r="GJ106" s="60"/>
      <c r="GK106" s="60"/>
      <c r="GL106" s="60"/>
      <c r="GM106" s="60"/>
      <c r="GN106" s="60"/>
      <c r="GO106" s="60"/>
      <c r="GP106" s="60"/>
      <c r="GQ106" s="60"/>
      <c r="GR106" s="60"/>
      <c r="GS106" s="60"/>
      <c r="GT106" s="60"/>
      <c r="GU106" s="60"/>
      <c r="GV106" s="60"/>
      <c r="GW106" s="60"/>
      <c r="GX106" s="60"/>
      <c r="GY106" s="60"/>
      <c r="GZ106" s="60"/>
      <c r="HA106" s="60"/>
      <c r="HB106" s="60"/>
      <c r="HC106" s="60"/>
      <c r="HD106" s="60"/>
      <c r="HE106" s="60"/>
      <c r="HF106" s="60"/>
      <c r="HG106" s="60"/>
      <c r="HH106" s="60"/>
      <c r="HI106" s="60"/>
      <c r="HJ106" s="60"/>
      <c r="HK106" s="60"/>
      <c r="HL106" s="60"/>
      <c r="HM106" s="60"/>
      <c r="HN106" s="60"/>
      <c r="HO106" s="60"/>
      <c r="HP106" s="60"/>
      <c r="HQ106" s="60"/>
      <c r="HR106" s="60"/>
      <c r="HS106" s="60"/>
      <c r="HT106" s="60"/>
      <c r="HU106" s="60"/>
      <c r="HV106" s="60"/>
      <c r="HW106" s="60"/>
      <c r="HX106" s="60"/>
      <c r="HY106" s="60"/>
      <c r="HZ106" s="60"/>
      <c r="IA106" s="60"/>
      <c r="IB106" s="60"/>
      <c r="IC106" s="60"/>
      <c r="ID106" s="60"/>
      <c r="IE106" s="60"/>
      <c r="IF106" s="60"/>
      <c r="IG106" s="60"/>
      <c r="IH106" s="60"/>
      <c r="II106" s="60"/>
      <c r="IJ106" s="60"/>
      <c r="IK106" s="60"/>
      <c r="IL106" s="60"/>
      <c r="IM106" s="60"/>
      <c r="IN106" s="60"/>
      <c r="IO106" s="60"/>
      <c r="IP106" s="60"/>
      <c r="IQ106" s="60"/>
      <c r="IR106" s="60"/>
      <c r="IS106" s="60"/>
      <c r="IT106" s="60"/>
      <c r="IU106" s="60"/>
      <c r="IV106" s="60"/>
      <c r="IW106" s="60"/>
      <c r="IX106" s="60"/>
      <c r="IY106" s="60"/>
      <c r="IZ106" s="60"/>
      <c r="JA106" s="60"/>
      <c r="JB106" s="60"/>
      <c r="JC106" s="60"/>
      <c r="JD106" s="60"/>
      <c r="JE106" s="60"/>
      <c r="JF106" s="60"/>
      <c r="JG106" s="60"/>
      <c r="JH106" s="60"/>
      <c r="JI106" s="60"/>
      <c r="JJ106" s="60"/>
      <c r="JK106" s="60"/>
      <c r="JL106" s="60"/>
      <c r="JM106" s="60"/>
      <c r="JN106" s="60"/>
      <c r="JO106" s="60"/>
      <c r="JP106" s="60"/>
      <c r="JQ106" s="60"/>
      <c r="JR106" s="60"/>
      <c r="JS106" s="60"/>
      <c r="JT106" s="60"/>
      <c r="JU106" s="60"/>
      <c r="JV106" s="60"/>
      <c r="JW106" s="60"/>
      <c r="JX106" s="60"/>
      <c r="JY106" s="60"/>
      <c r="JZ106" s="60"/>
      <c r="KA106" s="60"/>
      <c r="KB106" s="60"/>
      <c r="KC106" s="60"/>
      <c r="KD106" s="60"/>
      <c r="KE106" s="60"/>
      <c r="KF106" s="60"/>
      <c r="KG106" s="60"/>
      <c r="KH106" s="60"/>
      <c r="KI106" s="60"/>
      <c r="KJ106" s="60"/>
      <c r="KK106" s="60"/>
      <c r="KL106" s="60"/>
      <c r="KM106" s="60"/>
      <c r="KN106" s="60"/>
      <c r="KO106" s="60"/>
      <c r="KP106" s="60"/>
      <c r="KQ106" s="60"/>
      <c r="KR106" s="60"/>
      <c r="KS106" s="60"/>
      <c r="KT106" s="60"/>
      <c r="KU106" s="60"/>
      <c r="KV106" s="60"/>
      <c r="KW106" s="60"/>
      <c r="KX106" s="60"/>
      <c r="KY106" s="60"/>
      <c r="KZ106" s="60"/>
      <c r="LA106" s="60"/>
      <c r="LB106" s="60"/>
      <c r="LC106" s="60"/>
      <c r="LD106" s="60"/>
      <c r="LE106" s="60"/>
      <c r="LF106" s="60"/>
      <c r="LG106" s="60"/>
      <c r="LH106" s="60"/>
      <c r="LI106" s="60"/>
      <c r="LJ106" s="60"/>
      <c r="LK106" s="60"/>
      <c r="LL106" s="60"/>
      <c r="LM106" s="60"/>
      <c r="LN106" s="60"/>
      <c r="LO106" s="60"/>
      <c r="LP106" s="60"/>
      <c r="LQ106" s="60"/>
      <c r="LR106" s="60"/>
      <c r="LS106" s="60"/>
      <c r="LT106" s="60"/>
      <c r="LU106" s="60"/>
      <c r="LV106" s="60"/>
      <c r="LW106" s="60"/>
      <c r="LX106" s="60"/>
      <c r="LY106" s="60"/>
      <c r="LZ106" s="60"/>
      <c r="MA106" s="60"/>
      <c r="MB106" s="60"/>
      <c r="MC106" s="60"/>
      <c r="MD106" s="60"/>
      <c r="ME106" s="60"/>
      <c r="MF106" s="60"/>
      <c r="MG106" s="60"/>
      <c r="MH106" s="60"/>
      <c r="MI106" s="60"/>
      <c r="MJ106" s="60"/>
      <c r="MK106" s="60"/>
      <c r="ML106" s="60"/>
      <c r="MM106" s="60"/>
      <c r="MN106" s="60"/>
      <c r="MO106" s="60"/>
      <c r="MP106" s="60"/>
      <c r="MQ106" s="60"/>
      <c r="MR106" s="60"/>
      <c r="MS106" s="60"/>
      <c r="MT106" s="60"/>
      <c r="MU106" s="60"/>
      <c r="MV106" s="60"/>
      <c r="MW106" s="60"/>
      <c r="MX106" s="60"/>
      <c r="MY106" s="60"/>
      <c r="MZ106" s="60"/>
      <c r="NA106" s="60"/>
      <c r="NB106" s="60"/>
      <c r="NC106" s="60"/>
      <c r="ND106" s="60"/>
      <c r="NE106" s="60"/>
      <c r="NF106" s="60"/>
      <c r="NG106" s="60"/>
      <c r="NH106" s="60"/>
      <c r="NI106" s="60"/>
      <c r="NJ106" s="60"/>
      <c r="NK106" s="60"/>
      <c r="NL106" s="60"/>
      <c r="NM106" s="60"/>
      <c r="NN106" s="60"/>
      <c r="NO106" s="60"/>
      <c r="NP106" s="60"/>
      <c r="NQ106" s="60"/>
      <c r="NR106" s="60"/>
      <c r="NS106" s="60"/>
      <c r="NT106" s="60"/>
      <c r="NU106" s="60"/>
      <c r="NV106" s="60"/>
      <c r="NW106" s="60"/>
      <c r="NX106" s="60"/>
      <c r="NY106" s="60"/>
      <c r="NZ106" s="60"/>
      <c r="OA106" s="60"/>
      <c r="OB106" s="60"/>
      <c r="OC106" s="60"/>
      <c r="OD106" s="60"/>
      <c r="OE106" s="60"/>
      <c r="OF106" s="60"/>
      <c r="OG106" s="60"/>
      <c r="OH106" s="60"/>
      <c r="OI106" s="60"/>
      <c r="OJ106" s="60"/>
      <c r="OK106" s="60"/>
      <c r="OL106" s="60"/>
      <c r="OM106" s="60"/>
      <c r="ON106" s="60"/>
      <c r="OO106" s="60"/>
      <c r="OP106" s="60"/>
      <c r="OQ106" s="60"/>
      <c r="OR106" s="60"/>
      <c r="OS106" s="60"/>
      <c r="OT106" s="60"/>
      <c r="OU106" s="60"/>
      <c r="OV106" s="60"/>
      <c r="OW106" s="60"/>
      <c r="OX106" s="60"/>
      <c r="OY106" s="60"/>
      <c r="OZ106" s="60"/>
      <c r="PA106" s="60"/>
      <c r="PB106" s="60"/>
      <c r="PC106" s="60"/>
      <c r="PD106" s="60"/>
      <c r="PE106" s="60"/>
      <c r="PF106" s="60"/>
      <c r="PG106" s="60"/>
      <c r="PH106" s="60"/>
      <c r="PI106" s="60"/>
      <c r="PJ106" s="60"/>
      <c r="PK106" s="60"/>
      <c r="PL106" s="60"/>
      <c r="PM106" s="60"/>
      <c r="PN106" s="60"/>
      <c r="PO106" s="60"/>
      <c r="PP106" s="60"/>
      <c r="PQ106" s="60"/>
      <c r="PR106" s="60"/>
      <c r="PS106" s="60"/>
      <c r="PT106" s="60"/>
      <c r="PU106" s="60"/>
      <c r="PV106" s="60"/>
      <c r="PW106" s="60"/>
      <c r="PX106" s="60"/>
      <c r="PY106" s="60"/>
      <c r="PZ106" s="60"/>
      <c r="QA106" s="60"/>
      <c r="QB106" s="60"/>
      <c r="QC106" s="60"/>
      <c r="QD106" s="60"/>
      <c r="QE106" s="60"/>
      <c r="QF106" s="60"/>
      <c r="QG106" s="60"/>
      <c r="QH106" s="60"/>
      <c r="QI106" s="60"/>
      <c r="QJ106" s="60"/>
      <c r="QK106" s="60"/>
      <c r="QL106" s="60"/>
      <c r="QM106" s="60"/>
      <c r="QN106" s="60"/>
      <c r="QO106" s="60"/>
      <c r="QP106" s="60"/>
      <c r="QQ106" s="60"/>
      <c r="QR106" s="60"/>
      <c r="QS106" s="60"/>
      <c r="QT106" s="60"/>
      <c r="QU106" s="60"/>
      <c r="QV106" s="60"/>
      <c r="QW106" s="60"/>
      <c r="QX106" s="60"/>
      <c r="QY106" s="60"/>
      <c r="QZ106" s="60"/>
      <c r="RA106" s="60"/>
      <c r="RB106" s="60"/>
      <c r="RC106" s="60"/>
      <c r="RD106" s="60"/>
      <c r="RE106" s="60"/>
      <c r="RF106" s="60"/>
      <c r="RG106" s="60"/>
      <c r="RH106" s="60"/>
      <c r="RI106" s="60"/>
      <c r="RJ106" s="60"/>
      <c r="RK106" s="60"/>
      <c r="RL106" s="60"/>
      <c r="RM106" s="60"/>
      <c r="RN106" s="60"/>
      <c r="RO106" s="60"/>
      <c r="RP106" s="60"/>
      <c r="RQ106" s="60"/>
      <c r="RR106" s="60"/>
      <c r="RS106" s="60"/>
      <c r="RT106" s="60"/>
      <c r="RU106" s="60"/>
      <c r="RV106" s="60"/>
      <c r="RW106" s="60"/>
      <c r="RX106" s="60"/>
      <c r="RY106" s="60"/>
      <c r="RZ106" s="60"/>
      <c r="SA106" s="60"/>
      <c r="SB106" s="60"/>
      <c r="SC106" s="60"/>
      <c r="SD106" s="60"/>
      <c r="SE106" s="60"/>
      <c r="SF106" s="60"/>
      <c r="SG106" s="60"/>
      <c r="SH106" s="60"/>
      <c r="SI106" s="60"/>
      <c r="SJ106" s="60"/>
      <c r="SK106" s="60"/>
      <c r="SL106" s="60"/>
      <c r="SM106" s="60"/>
      <c r="SN106" s="60"/>
      <c r="SO106" s="60"/>
      <c r="SP106" s="60"/>
      <c r="SQ106" s="60"/>
      <c r="SR106" s="60"/>
      <c r="SS106" s="60"/>
      <c r="ST106" s="60"/>
      <c r="SU106" s="60"/>
      <c r="SV106" s="60"/>
      <c r="SW106" s="60"/>
      <c r="SX106" s="60"/>
      <c r="SY106" s="60"/>
      <c r="SZ106" s="60"/>
      <c r="TA106" s="60"/>
      <c r="TB106" s="60"/>
      <c r="TC106" s="60"/>
      <c r="TD106" s="60"/>
      <c r="TE106" s="60"/>
      <c r="TF106" s="60"/>
      <c r="TG106" s="60"/>
      <c r="TH106" s="60"/>
      <c r="TI106" s="60"/>
      <c r="TJ106" s="60"/>
      <c r="TK106" s="60"/>
      <c r="TL106" s="60"/>
      <c r="TM106" s="60"/>
      <c r="TN106" s="60"/>
      <c r="TO106" s="60"/>
      <c r="TP106" s="60"/>
      <c r="TQ106" s="60"/>
      <c r="TR106" s="60"/>
      <c r="TS106" s="60"/>
      <c r="TT106" s="60"/>
      <c r="TU106" s="60"/>
      <c r="TV106" s="60"/>
      <c r="TW106" s="60"/>
      <c r="TX106" s="60"/>
      <c r="TY106" s="60"/>
      <c r="TZ106" s="60"/>
      <c r="UA106" s="60"/>
      <c r="UB106" s="60"/>
      <c r="UC106" s="60"/>
      <c r="UD106" s="60"/>
      <c r="UE106" s="60"/>
      <c r="UF106" s="60"/>
      <c r="UG106" s="60"/>
      <c r="UH106" s="60"/>
      <c r="UI106" s="60"/>
      <c r="UJ106" s="60"/>
      <c r="UK106" s="60"/>
      <c r="UL106" s="60"/>
      <c r="UM106" s="60"/>
      <c r="UN106" s="60"/>
      <c r="UO106" s="60"/>
      <c r="UP106" s="60"/>
      <c r="UQ106" s="60"/>
      <c r="UR106" s="60"/>
      <c r="US106" s="60"/>
      <c r="UT106" s="60"/>
      <c r="UU106" s="60"/>
      <c r="UV106" s="60"/>
      <c r="UW106" s="60"/>
      <c r="UX106" s="60"/>
      <c r="UY106" s="60"/>
      <c r="UZ106" s="60"/>
      <c r="VA106" s="60"/>
      <c r="VB106" s="60"/>
      <c r="VC106" s="60"/>
      <c r="VD106" s="60"/>
      <c r="VE106" s="60"/>
      <c r="VF106" s="60"/>
      <c r="VG106" s="60"/>
      <c r="VH106" s="60"/>
      <c r="VI106" s="60"/>
      <c r="VJ106" s="60"/>
      <c r="VK106" s="60"/>
      <c r="VL106" s="60"/>
      <c r="VM106" s="60"/>
      <c r="VN106" s="60"/>
      <c r="VO106" s="60"/>
      <c r="VP106" s="60"/>
      <c r="VQ106" s="60"/>
      <c r="VR106" s="60"/>
      <c r="VS106" s="60"/>
      <c r="VT106" s="60"/>
      <c r="VU106" s="60"/>
      <c r="VV106" s="60"/>
      <c r="VW106" s="60"/>
      <c r="VX106" s="60"/>
      <c r="VY106" s="60"/>
      <c r="VZ106" s="60"/>
      <c r="WA106" s="60"/>
      <c r="WB106" s="60"/>
      <c r="WC106" s="60"/>
      <c r="WD106" s="60"/>
      <c r="WE106" s="60"/>
      <c r="WF106" s="60"/>
      <c r="WG106" s="60"/>
      <c r="WH106" s="60"/>
      <c r="WI106" s="60"/>
      <c r="WJ106" s="60"/>
      <c r="WK106" s="60"/>
      <c r="WL106" s="60"/>
      <c r="WM106" s="60"/>
      <c r="WN106" s="60"/>
      <c r="WO106" s="60"/>
      <c r="WP106" s="60"/>
      <c r="WQ106" s="60"/>
      <c r="WR106" s="60"/>
      <c r="WS106" s="60"/>
      <c r="WT106" s="60"/>
      <c r="WU106" s="60"/>
      <c r="WV106" s="60"/>
      <c r="WW106" s="60"/>
      <c r="WX106" s="60"/>
      <c r="WY106" s="60"/>
      <c r="WZ106" s="60"/>
      <c r="XA106" s="60"/>
      <c r="XB106" s="60"/>
      <c r="XC106" s="60"/>
      <c r="XD106" s="60"/>
      <c r="XE106" s="60"/>
      <c r="XF106" s="60"/>
      <c r="XG106" s="60"/>
      <c r="XH106" s="60"/>
      <c r="XI106" s="60"/>
      <c r="XJ106" s="60"/>
      <c r="XK106" s="60"/>
      <c r="XL106" s="60"/>
      <c r="XM106" s="60"/>
      <c r="XN106" s="60"/>
      <c r="XO106" s="60"/>
      <c r="XP106" s="60"/>
      <c r="XQ106" s="60"/>
      <c r="XR106" s="60"/>
      <c r="XS106" s="60"/>
      <c r="XT106" s="60"/>
      <c r="XU106" s="60"/>
      <c r="XV106" s="60"/>
      <c r="XW106" s="60"/>
      <c r="XX106" s="60"/>
      <c r="XY106" s="60"/>
      <c r="XZ106" s="60"/>
      <c r="YA106" s="60"/>
      <c r="YB106" s="60"/>
      <c r="YC106" s="60"/>
      <c r="YD106" s="60"/>
      <c r="YE106" s="60"/>
      <c r="YF106" s="60"/>
      <c r="YG106" s="60"/>
      <c r="YH106" s="60"/>
      <c r="YI106" s="60"/>
      <c r="YJ106" s="60"/>
      <c r="YK106" s="60"/>
      <c r="YL106" s="60"/>
      <c r="YM106" s="60"/>
      <c r="YN106" s="60"/>
      <c r="YO106" s="60"/>
      <c r="YP106" s="60"/>
      <c r="YQ106" s="60"/>
      <c r="YR106" s="60"/>
      <c r="YS106" s="60"/>
      <c r="YT106" s="60"/>
      <c r="YU106" s="60"/>
      <c r="YV106" s="60"/>
      <c r="YW106" s="60"/>
      <c r="YX106" s="60"/>
      <c r="YY106" s="60"/>
      <c r="YZ106" s="60"/>
      <c r="ZA106" s="60"/>
      <c r="ZB106" s="60"/>
      <c r="ZC106" s="60"/>
      <c r="ZD106" s="60"/>
      <c r="ZE106" s="60"/>
      <c r="ZF106" s="60"/>
      <c r="ZG106" s="60"/>
      <c r="ZH106" s="60"/>
      <c r="ZI106" s="60"/>
      <c r="ZJ106" s="60"/>
      <c r="ZK106" s="60"/>
      <c r="ZL106" s="60"/>
      <c r="ZM106" s="60"/>
      <c r="ZN106" s="60"/>
      <c r="ZO106" s="60"/>
      <c r="ZP106" s="60"/>
      <c r="ZQ106" s="60"/>
      <c r="ZR106" s="60"/>
      <c r="ZS106" s="60"/>
      <c r="ZT106" s="60"/>
      <c r="ZU106" s="60"/>
      <c r="ZV106" s="60"/>
      <c r="ZW106" s="60"/>
      <c r="ZX106" s="60"/>
      <c r="ZY106" s="60"/>
      <c r="ZZ106" s="60"/>
      <c r="AAA106" s="60"/>
      <c r="AAB106" s="60"/>
      <c r="AAC106" s="60"/>
      <c r="AAD106" s="60"/>
      <c r="AAE106" s="60"/>
      <c r="AAF106" s="60"/>
      <c r="AAG106" s="60"/>
      <c r="AAH106" s="60"/>
      <c r="AAI106" s="60"/>
      <c r="AAJ106" s="60"/>
      <c r="AAK106" s="60"/>
      <c r="AAL106" s="60"/>
      <c r="AAM106" s="60"/>
      <c r="AAN106" s="60"/>
      <c r="AAO106" s="60"/>
      <c r="AAP106" s="60"/>
      <c r="AAQ106" s="60"/>
      <c r="AAR106" s="60"/>
      <c r="AAS106" s="60"/>
      <c r="AAT106" s="60"/>
      <c r="AAU106" s="60"/>
      <c r="AAV106" s="60"/>
      <c r="AAW106" s="60"/>
      <c r="AAX106" s="60"/>
      <c r="AAY106" s="60"/>
      <c r="AAZ106" s="60"/>
      <c r="ABA106" s="60"/>
      <c r="ABB106" s="60"/>
      <c r="ABC106" s="60"/>
      <c r="ABD106" s="60"/>
      <c r="ABE106" s="60"/>
      <c r="ABF106" s="60"/>
      <c r="ABG106" s="60"/>
      <c r="ABH106" s="60"/>
      <c r="ABI106" s="60"/>
      <c r="ABJ106" s="60"/>
      <c r="ABK106" s="60"/>
      <c r="ABL106" s="60"/>
      <c r="ABM106" s="60"/>
      <c r="ABN106" s="60"/>
      <c r="ABO106" s="60"/>
      <c r="ABP106" s="60"/>
      <c r="ABQ106" s="60"/>
      <c r="ABR106" s="60"/>
      <c r="ABS106" s="60"/>
      <c r="ABT106" s="60"/>
      <c r="ABU106" s="60"/>
      <c r="ABV106" s="60"/>
      <c r="ABW106" s="60"/>
      <c r="ABX106" s="60"/>
      <c r="ABY106" s="60"/>
      <c r="ABZ106" s="60"/>
      <c r="ACA106" s="60"/>
      <c r="ACB106" s="60"/>
      <c r="ACC106" s="60"/>
      <c r="ACD106" s="60"/>
      <c r="ACE106" s="60"/>
      <c r="ACF106" s="60"/>
      <c r="ACG106" s="60"/>
      <c r="ACH106" s="60"/>
      <c r="ACI106" s="60"/>
      <c r="ACJ106" s="60"/>
      <c r="ACK106" s="60"/>
      <c r="ACL106" s="60"/>
      <c r="ACM106" s="60"/>
      <c r="ACN106" s="60"/>
      <c r="ACO106" s="60"/>
      <c r="ACP106" s="60"/>
      <c r="ACQ106" s="60"/>
      <c r="ACR106" s="60"/>
      <c r="ACS106" s="60"/>
      <c r="ACT106" s="60"/>
      <c r="ACU106" s="60"/>
      <c r="ACV106" s="60"/>
      <c r="ACW106" s="60"/>
      <c r="ACX106" s="60"/>
      <c r="ACY106" s="60"/>
      <c r="ACZ106" s="60"/>
      <c r="ADA106" s="60"/>
      <c r="ADB106" s="60"/>
      <c r="ADC106" s="60"/>
      <c r="ADD106" s="60"/>
      <c r="ADE106" s="60"/>
      <c r="ADF106" s="60"/>
      <c r="ADG106" s="60"/>
      <c r="ADH106" s="60"/>
      <c r="ADI106" s="60"/>
      <c r="ADJ106" s="60"/>
      <c r="ADK106" s="60"/>
      <c r="ADL106" s="60"/>
      <c r="ADM106" s="60"/>
      <c r="ADN106" s="60"/>
      <c r="ADO106" s="60"/>
      <c r="ADP106" s="60"/>
      <c r="ADQ106" s="60"/>
      <c r="ADR106" s="60"/>
      <c r="ADS106" s="60"/>
      <c r="ADT106" s="60"/>
      <c r="ADU106" s="60"/>
      <c r="ADV106" s="60"/>
      <c r="ADW106" s="60"/>
      <c r="ADX106" s="60"/>
      <c r="ADY106" s="60"/>
      <c r="ADZ106" s="60"/>
      <c r="AEA106" s="60"/>
      <c r="AEB106" s="60"/>
      <c r="AEC106" s="60"/>
      <c r="AED106" s="60"/>
      <c r="AEE106" s="60"/>
      <c r="AEF106" s="60"/>
      <c r="AEG106" s="60"/>
      <c r="AEH106" s="60"/>
      <c r="AEI106" s="60"/>
      <c r="AEJ106" s="60"/>
      <c r="AEK106" s="60"/>
      <c r="AEL106" s="60"/>
      <c r="AEM106" s="60"/>
      <c r="AEN106" s="60"/>
      <c r="AEO106" s="60"/>
      <c r="AEP106" s="60"/>
      <c r="AEQ106" s="60"/>
      <c r="AER106" s="60"/>
      <c r="AES106" s="60"/>
      <c r="AET106" s="60"/>
      <c r="AEU106" s="60"/>
      <c r="AEV106" s="60"/>
      <c r="AEW106" s="60"/>
      <c r="AEX106" s="60"/>
      <c r="AEY106" s="60"/>
      <c r="AEZ106" s="60"/>
      <c r="AFA106" s="60"/>
      <c r="AFB106" s="60"/>
      <c r="AFC106" s="60"/>
      <c r="AFD106" s="60"/>
      <c r="AFE106" s="60"/>
      <c r="AFF106" s="60"/>
      <c r="AFG106" s="60"/>
      <c r="AFH106" s="60"/>
      <c r="AFI106" s="60"/>
      <c r="AFJ106" s="60"/>
      <c r="AFK106" s="60"/>
      <c r="AFL106" s="60"/>
      <c r="AFM106" s="60"/>
      <c r="AFN106" s="60"/>
      <c r="AFO106" s="60"/>
      <c r="AFP106" s="60"/>
      <c r="AFQ106" s="60"/>
      <c r="AFR106" s="60"/>
      <c r="AFS106" s="60"/>
      <c r="AFT106" s="60"/>
      <c r="AFU106" s="60"/>
      <c r="AFV106" s="60"/>
      <c r="AFW106" s="60"/>
      <c r="AFX106" s="60"/>
      <c r="AFY106" s="60"/>
      <c r="AFZ106" s="60"/>
      <c r="AGA106" s="60"/>
      <c r="AGB106" s="60"/>
      <c r="AGC106" s="60"/>
      <c r="AGD106" s="60"/>
      <c r="AGE106" s="60"/>
      <c r="AGF106" s="60"/>
      <c r="AGG106" s="60"/>
      <c r="AGH106" s="60"/>
      <c r="AGI106" s="60"/>
      <c r="AGJ106" s="60"/>
      <c r="AGK106" s="60"/>
      <c r="AGL106" s="60"/>
      <c r="AGM106" s="60"/>
      <c r="AGN106" s="60"/>
      <c r="AGO106" s="60"/>
      <c r="AGP106" s="60"/>
      <c r="AGQ106" s="60"/>
      <c r="AGR106" s="60"/>
      <c r="AGS106" s="60"/>
      <c r="AGT106" s="60"/>
      <c r="AGU106" s="60"/>
      <c r="AGV106" s="60"/>
      <c r="AGW106" s="60"/>
      <c r="AGX106" s="60"/>
      <c r="AGY106" s="60"/>
      <c r="AGZ106" s="60"/>
      <c r="AHA106" s="60"/>
      <c r="AHB106" s="60"/>
      <c r="AHC106" s="60"/>
      <c r="AHD106" s="60"/>
      <c r="AHE106" s="60"/>
      <c r="AHF106" s="60"/>
      <c r="AHG106" s="60"/>
      <c r="AHH106" s="60"/>
      <c r="AHI106" s="60"/>
      <c r="AHJ106" s="60"/>
      <c r="AHK106" s="60"/>
      <c r="AHL106" s="60"/>
      <c r="AHM106" s="60"/>
      <c r="AHN106" s="60"/>
      <c r="AHO106" s="60"/>
      <c r="AHP106" s="60"/>
      <c r="AHQ106" s="60"/>
      <c r="AHR106" s="60"/>
      <c r="AHS106" s="60"/>
      <c r="AHT106" s="60"/>
      <c r="AHU106" s="60"/>
      <c r="AHV106" s="60"/>
      <c r="AHW106" s="60"/>
      <c r="AHX106" s="60"/>
      <c r="AHY106" s="60"/>
      <c r="AHZ106" s="60"/>
      <c r="AIA106" s="60"/>
      <c r="AIB106" s="60"/>
      <c r="AIC106" s="60"/>
      <c r="AID106" s="60"/>
      <c r="AIE106" s="60"/>
      <c r="AIF106" s="60"/>
      <c r="AIG106" s="60"/>
      <c r="AIH106" s="60"/>
      <c r="AII106" s="60"/>
      <c r="AIJ106" s="60"/>
      <c r="AIK106" s="60"/>
      <c r="AIL106" s="60"/>
      <c r="AIM106" s="60"/>
      <c r="AIN106" s="60"/>
      <c r="AIO106" s="60"/>
      <c r="AIP106" s="60"/>
      <c r="AIQ106" s="60"/>
      <c r="AIR106" s="60"/>
      <c r="AIS106" s="60"/>
      <c r="AIT106" s="60"/>
      <c r="AIU106" s="60"/>
      <c r="AIV106" s="60"/>
      <c r="AIW106" s="60"/>
      <c r="AIX106" s="60"/>
      <c r="AIY106" s="60"/>
      <c r="AIZ106" s="60"/>
      <c r="AJA106" s="60"/>
      <c r="AJB106" s="60"/>
      <c r="AJC106" s="60"/>
      <c r="AJD106" s="60"/>
      <c r="AJE106" s="60"/>
      <c r="AJF106" s="60"/>
      <c r="AJG106" s="60"/>
      <c r="AJH106" s="60"/>
      <c r="AJI106" s="60"/>
      <c r="AJJ106" s="60"/>
      <c r="AJK106" s="60"/>
      <c r="AJL106" s="60"/>
      <c r="AJM106" s="60"/>
      <c r="AJN106" s="60"/>
      <c r="AJO106" s="60"/>
      <c r="AJP106" s="60"/>
      <c r="AJQ106" s="60"/>
      <c r="AJR106" s="60"/>
      <c r="AJS106" s="60"/>
      <c r="AJT106" s="60"/>
      <c r="AJU106" s="60"/>
      <c r="AJV106" s="60"/>
      <c r="AJW106" s="60"/>
      <c r="AJX106" s="60"/>
      <c r="AJY106" s="60"/>
      <c r="AJZ106" s="60"/>
      <c r="AKA106" s="60"/>
      <c r="AKB106" s="60"/>
      <c r="AKC106" s="60"/>
      <c r="AKD106" s="60"/>
      <c r="AKE106" s="60"/>
      <c r="AKF106" s="60"/>
      <c r="AKG106" s="60"/>
      <c r="AKH106" s="60"/>
      <c r="AKI106" s="60"/>
      <c r="AKJ106" s="60"/>
      <c r="AKK106" s="60"/>
      <c r="AKL106" s="60"/>
      <c r="AKM106" s="60"/>
      <c r="AKN106" s="60"/>
      <c r="AKO106" s="60"/>
      <c r="AKP106" s="60"/>
      <c r="AKQ106" s="60"/>
      <c r="AKR106" s="60"/>
      <c r="AKS106" s="60"/>
      <c r="AKT106" s="60"/>
      <c r="AKU106" s="60"/>
      <c r="AKV106" s="60"/>
      <c r="AKW106" s="60"/>
      <c r="AKX106" s="60"/>
      <c r="AKY106" s="60"/>
      <c r="AKZ106" s="60"/>
      <c r="ALA106" s="60"/>
      <c r="ALB106" s="60"/>
      <c r="ALC106" s="60"/>
      <c r="ALD106" s="60"/>
      <c r="ALE106" s="60"/>
      <c r="ALF106" s="60"/>
      <c r="ALG106" s="60"/>
      <c r="ALH106" s="60"/>
      <c r="ALI106" s="60"/>
      <c r="ALJ106" s="60"/>
      <c r="ALK106" s="60"/>
      <c r="ALL106" s="60"/>
      <c r="ALM106" s="60"/>
      <c r="ALN106" s="60"/>
      <c r="ALO106" s="60"/>
      <c r="ALP106" s="60"/>
      <c r="ALQ106" s="60"/>
      <c r="ALR106" s="60"/>
      <c r="ALS106" s="60"/>
      <c r="ALT106" s="60"/>
      <c r="ALU106" s="60"/>
      <c r="ALV106" s="60"/>
      <c r="ALW106" s="60"/>
      <c r="ALX106" s="60"/>
      <c r="ALY106" s="60"/>
      <c r="ALZ106" s="60"/>
      <c r="AMA106" s="60"/>
      <c r="AMB106" s="60"/>
      <c r="AMC106" s="60"/>
      <c r="AMD106" s="60"/>
      <c r="AME106" s="60"/>
      <c r="AMF106" s="60"/>
      <c r="AMG106" s="60"/>
      <c r="AMH106" s="60"/>
      <c r="AMI106" s="60"/>
      <c r="AMJ106" s="60"/>
    </row>
    <row r="107" spans="1:1024" ht="30">
      <c r="A107" s="70" t="s">
        <v>104</v>
      </c>
      <c r="B107" s="71" t="s">
        <v>105</v>
      </c>
      <c r="C107" s="67"/>
      <c r="D107" s="67"/>
      <c r="E107" s="67"/>
      <c r="F107" s="60"/>
      <c r="G107" s="60"/>
      <c r="H107" s="60"/>
      <c r="I107" s="60"/>
      <c r="J107" s="60"/>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c r="CA107" s="60"/>
      <c r="CB107" s="60"/>
      <c r="CC107" s="60"/>
      <c r="CD107" s="60"/>
      <c r="CE107" s="60"/>
      <c r="CF107" s="60"/>
      <c r="CG107" s="60"/>
      <c r="CH107" s="60"/>
      <c r="CI107" s="60"/>
      <c r="CJ107" s="60"/>
      <c r="CK107" s="60"/>
      <c r="CL107" s="60"/>
      <c r="CM107" s="60"/>
      <c r="CN107" s="60"/>
      <c r="CO107" s="60"/>
      <c r="CP107" s="60"/>
      <c r="CQ107" s="60"/>
      <c r="CR107" s="60"/>
      <c r="CS107" s="60"/>
      <c r="CT107" s="60"/>
      <c r="CU107" s="60"/>
      <c r="CV107" s="60"/>
      <c r="CW107" s="60"/>
      <c r="CX107" s="60"/>
      <c r="CY107" s="60"/>
      <c r="CZ107" s="60"/>
      <c r="DA107" s="60"/>
      <c r="DB107" s="60"/>
      <c r="DC107" s="60"/>
      <c r="DD107" s="60"/>
      <c r="DE107" s="60"/>
      <c r="DF107" s="60"/>
      <c r="DG107" s="60"/>
      <c r="DH107" s="60"/>
      <c r="DI107" s="60"/>
      <c r="DJ107" s="60"/>
      <c r="DK107" s="60"/>
      <c r="DL107" s="60"/>
      <c r="DM107" s="60"/>
      <c r="DN107" s="60"/>
      <c r="DO107" s="60"/>
      <c r="DP107" s="60"/>
      <c r="DQ107" s="60"/>
      <c r="DR107" s="60"/>
      <c r="DS107" s="60"/>
      <c r="DT107" s="60"/>
      <c r="DU107" s="60"/>
      <c r="DV107" s="60"/>
      <c r="DW107" s="60"/>
      <c r="DX107" s="60"/>
      <c r="DY107" s="60"/>
      <c r="DZ107" s="60"/>
      <c r="EA107" s="60"/>
      <c r="EB107" s="60"/>
      <c r="EC107" s="60"/>
      <c r="ED107" s="60"/>
      <c r="EE107" s="60"/>
      <c r="EF107" s="60"/>
      <c r="EG107" s="60"/>
      <c r="EH107" s="60"/>
      <c r="EI107" s="60"/>
      <c r="EJ107" s="60"/>
      <c r="EK107" s="60"/>
      <c r="EL107" s="60"/>
      <c r="EM107" s="60"/>
      <c r="EN107" s="60"/>
      <c r="EO107" s="60"/>
      <c r="EP107" s="60"/>
      <c r="EQ107" s="60"/>
      <c r="ER107" s="60"/>
      <c r="ES107" s="60"/>
      <c r="ET107" s="60"/>
      <c r="EU107" s="60"/>
      <c r="EV107" s="60"/>
      <c r="EW107" s="60"/>
      <c r="EX107" s="60"/>
      <c r="EY107" s="60"/>
      <c r="EZ107" s="60"/>
      <c r="FA107" s="60"/>
      <c r="FB107" s="60"/>
      <c r="FC107" s="60"/>
      <c r="FD107" s="60"/>
      <c r="FE107" s="60"/>
      <c r="FF107" s="60"/>
      <c r="FG107" s="60"/>
      <c r="FH107" s="60"/>
      <c r="FI107" s="60"/>
      <c r="FJ107" s="60"/>
      <c r="FK107" s="60"/>
      <c r="FL107" s="60"/>
      <c r="FM107" s="60"/>
      <c r="FN107" s="60"/>
      <c r="FO107" s="60"/>
      <c r="FP107" s="60"/>
      <c r="FQ107" s="60"/>
      <c r="FR107" s="60"/>
      <c r="FS107" s="60"/>
      <c r="FT107" s="60"/>
      <c r="FU107" s="60"/>
      <c r="FV107" s="60"/>
      <c r="FW107" s="60"/>
      <c r="FX107" s="60"/>
      <c r="FY107" s="60"/>
      <c r="FZ107" s="60"/>
      <c r="GA107" s="60"/>
      <c r="GB107" s="60"/>
      <c r="GC107" s="60"/>
      <c r="GD107" s="60"/>
      <c r="GE107" s="60"/>
      <c r="GF107" s="60"/>
      <c r="GG107" s="60"/>
      <c r="GH107" s="60"/>
      <c r="GI107" s="60"/>
      <c r="GJ107" s="60"/>
      <c r="GK107" s="60"/>
      <c r="GL107" s="60"/>
      <c r="GM107" s="60"/>
      <c r="GN107" s="60"/>
      <c r="GO107" s="60"/>
      <c r="GP107" s="60"/>
      <c r="GQ107" s="60"/>
      <c r="GR107" s="60"/>
      <c r="GS107" s="60"/>
      <c r="GT107" s="60"/>
      <c r="GU107" s="60"/>
      <c r="GV107" s="60"/>
      <c r="GW107" s="60"/>
      <c r="GX107" s="60"/>
      <c r="GY107" s="60"/>
      <c r="GZ107" s="60"/>
      <c r="HA107" s="60"/>
      <c r="HB107" s="60"/>
      <c r="HC107" s="60"/>
      <c r="HD107" s="60"/>
      <c r="HE107" s="60"/>
      <c r="HF107" s="60"/>
      <c r="HG107" s="60"/>
      <c r="HH107" s="60"/>
      <c r="HI107" s="60"/>
      <c r="HJ107" s="60"/>
      <c r="HK107" s="60"/>
      <c r="HL107" s="60"/>
      <c r="HM107" s="60"/>
      <c r="HN107" s="60"/>
      <c r="HO107" s="60"/>
      <c r="HP107" s="60"/>
      <c r="HQ107" s="60"/>
      <c r="HR107" s="60"/>
      <c r="HS107" s="60"/>
      <c r="HT107" s="60"/>
      <c r="HU107" s="60"/>
      <c r="HV107" s="60"/>
      <c r="HW107" s="60"/>
      <c r="HX107" s="60"/>
      <c r="HY107" s="60"/>
      <c r="HZ107" s="60"/>
      <c r="IA107" s="60"/>
      <c r="IB107" s="60"/>
      <c r="IC107" s="60"/>
      <c r="ID107" s="60"/>
      <c r="IE107" s="60"/>
      <c r="IF107" s="60"/>
      <c r="IG107" s="60"/>
      <c r="IH107" s="60"/>
      <c r="II107" s="60"/>
      <c r="IJ107" s="60"/>
      <c r="IK107" s="60"/>
      <c r="IL107" s="60"/>
      <c r="IM107" s="60"/>
      <c r="IN107" s="60"/>
      <c r="IO107" s="60"/>
      <c r="IP107" s="60"/>
      <c r="IQ107" s="60"/>
      <c r="IR107" s="60"/>
      <c r="IS107" s="60"/>
      <c r="IT107" s="60"/>
      <c r="IU107" s="60"/>
      <c r="IV107" s="60"/>
      <c r="IW107" s="60"/>
      <c r="IX107" s="60"/>
      <c r="IY107" s="60"/>
      <c r="IZ107" s="60"/>
      <c r="JA107" s="60"/>
      <c r="JB107" s="60"/>
      <c r="JC107" s="60"/>
      <c r="JD107" s="60"/>
      <c r="JE107" s="60"/>
      <c r="JF107" s="60"/>
      <c r="JG107" s="60"/>
      <c r="JH107" s="60"/>
      <c r="JI107" s="60"/>
      <c r="JJ107" s="60"/>
      <c r="JK107" s="60"/>
      <c r="JL107" s="60"/>
      <c r="JM107" s="60"/>
      <c r="JN107" s="60"/>
      <c r="JO107" s="60"/>
      <c r="JP107" s="60"/>
      <c r="JQ107" s="60"/>
      <c r="JR107" s="60"/>
      <c r="JS107" s="60"/>
      <c r="JT107" s="60"/>
      <c r="JU107" s="60"/>
      <c r="JV107" s="60"/>
      <c r="JW107" s="60"/>
      <c r="JX107" s="60"/>
      <c r="JY107" s="60"/>
      <c r="JZ107" s="60"/>
      <c r="KA107" s="60"/>
      <c r="KB107" s="60"/>
      <c r="KC107" s="60"/>
      <c r="KD107" s="60"/>
      <c r="KE107" s="60"/>
      <c r="KF107" s="60"/>
      <c r="KG107" s="60"/>
      <c r="KH107" s="60"/>
      <c r="KI107" s="60"/>
      <c r="KJ107" s="60"/>
      <c r="KK107" s="60"/>
      <c r="KL107" s="60"/>
      <c r="KM107" s="60"/>
      <c r="KN107" s="60"/>
      <c r="KO107" s="60"/>
      <c r="KP107" s="60"/>
      <c r="KQ107" s="60"/>
      <c r="KR107" s="60"/>
      <c r="KS107" s="60"/>
      <c r="KT107" s="60"/>
      <c r="KU107" s="60"/>
      <c r="KV107" s="60"/>
      <c r="KW107" s="60"/>
      <c r="KX107" s="60"/>
      <c r="KY107" s="60"/>
      <c r="KZ107" s="60"/>
      <c r="LA107" s="60"/>
      <c r="LB107" s="60"/>
      <c r="LC107" s="60"/>
      <c r="LD107" s="60"/>
      <c r="LE107" s="60"/>
      <c r="LF107" s="60"/>
      <c r="LG107" s="60"/>
      <c r="LH107" s="60"/>
      <c r="LI107" s="60"/>
      <c r="LJ107" s="60"/>
      <c r="LK107" s="60"/>
      <c r="LL107" s="60"/>
      <c r="LM107" s="60"/>
      <c r="LN107" s="60"/>
      <c r="LO107" s="60"/>
      <c r="LP107" s="60"/>
      <c r="LQ107" s="60"/>
      <c r="LR107" s="60"/>
      <c r="LS107" s="60"/>
      <c r="LT107" s="60"/>
      <c r="LU107" s="60"/>
      <c r="LV107" s="60"/>
      <c r="LW107" s="60"/>
      <c r="LX107" s="60"/>
      <c r="LY107" s="60"/>
      <c r="LZ107" s="60"/>
      <c r="MA107" s="60"/>
      <c r="MB107" s="60"/>
      <c r="MC107" s="60"/>
      <c r="MD107" s="60"/>
      <c r="ME107" s="60"/>
      <c r="MF107" s="60"/>
      <c r="MG107" s="60"/>
      <c r="MH107" s="60"/>
      <c r="MI107" s="60"/>
      <c r="MJ107" s="60"/>
      <c r="MK107" s="60"/>
      <c r="ML107" s="60"/>
      <c r="MM107" s="60"/>
      <c r="MN107" s="60"/>
      <c r="MO107" s="60"/>
      <c r="MP107" s="60"/>
      <c r="MQ107" s="60"/>
      <c r="MR107" s="60"/>
      <c r="MS107" s="60"/>
      <c r="MT107" s="60"/>
      <c r="MU107" s="60"/>
      <c r="MV107" s="60"/>
      <c r="MW107" s="60"/>
      <c r="MX107" s="60"/>
      <c r="MY107" s="60"/>
      <c r="MZ107" s="60"/>
      <c r="NA107" s="60"/>
      <c r="NB107" s="60"/>
      <c r="NC107" s="60"/>
      <c r="ND107" s="60"/>
      <c r="NE107" s="60"/>
      <c r="NF107" s="60"/>
      <c r="NG107" s="60"/>
      <c r="NH107" s="60"/>
      <c r="NI107" s="60"/>
      <c r="NJ107" s="60"/>
      <c r="NK107" s="60"/>
      <c r="NL107" s="60"/>
      <c r="NM107" s="60"/>
      <c r="NN107" s="60"/>
      <c r="NO107" s="60"/>
      <c r="NP107" s="60"/>
      <c r="NQ107" s="60"/>
      <c r="NR107" s="60"/>
      <c r="NS107" s="60"/>
      <c r="NT107" s="60"/>
      <c r="NU107" s="60"/>
      <c r="NV107" s="60"/>
      <c r="NW107" s="60"/>
      <c r="NX107" s="60"/>
      <c r="NY107" s="60"/>
      <c r="NZ107" s="60"/>
      <c r="OA107" s="60"/>
      <c r="OB107" s="60"/>
      <c r="OC107" s="60"/>
      <c r="OD107" s="60"/>
      <c r="OE107" s="60"/>
      <c r="OF107" s="60"/>
      <c r="OG107" s="60"/>
      <c r="OH107" s="60"/>
      <c r="OI107" s="60"/>
      <c r="OJ107" s="60"/>
      <c r="OK107" s="60"/>
      <c r="OL107" s="60"/>
      <c r="OM107" s="60"/>
      <c r="ON107" s="60"/>
      <c r="OO107" s="60"/>
      <c r="OP107" s="60"/>
      <c r="OQ107" s="60"/>
      <c r="OR107" s="60"/>
      <c r="OS107" s="60"/>
      <c r="OT107" s="60"/>
      <c r="OU107" s="60"/>
      <c r="OV107" s="60"/>
      <c r="OW107" s="60"/>
      <c r="OX107" s="60"/>
      <c r="OY107" s="60"/>
      <c r="OZ107" s="60"/>
      <c r="PA107" s="60"/>
      <c r="PB107" s="60"/>
      <c r="PC107" s="60"/>
      <c r="PD107" s="60"/>
      <c r="PE107" s="60"/>
      <c r="PF107" s="60"/>
      <c r="PG107" s="60"/>
      <c r="PH107" s="60"/>
      <c r="PI107" s="60"/>
      <c r="PJ107" s="60"/>
      <c r="PK107" s="60"/>
      <c r="PL107" s="60"/>
      <c r="PM107" s="60"/>
      <c r="PN107" s="60"/>
      <c r="PO107" s="60"/>
      <c r="PP107" s="60"/>
      <c r="PQ107" s="60"/>
      <c r="PR107" s="60"/>
      <c r="PS107" s="60"/>
      <c r="PT107" s="60"/>
      <c r="PU107" s="60"/>
      <c r="PV107" s="60"/>
      <c r="PW107" s="60"/>
      <c r="PX107" s="60"/>
      <c r="PY107" s="60"/>
      <c r="PZ107" s="60"/>
      <c r="QA107" s="60"/>
      <c r="QB107" s="60"/>
      <c r="QC107" s="60"/>
      <c r="QD107" s="60"/>
      <c r="QE107" s="60"/>
      <c r="QF107" s="60"/>
      <c r="QG107" s="60"/>
      <c r="QH107" s="60"/>
      <c r="QI107" s="60"/>
      <c r="QJ107" s="60"/>
      <c r="QK107" s="60"/>
      <c r="QL107" s="60"/>
      <c r="QM107" s="60"/>
      <c r="QN107" s="60"/>
      <c r="QO107" s="60"/>
      <c r="QP107" s="60"/>
      <c r="QQ107" s="60"/>
      <c r="QR107" s="60"/>
      <c r="QS107" s="60"/>
      <c r="QT107" s="60"/>
      <c r="QU107" s="60"/>
      <c r="QV107" s="60"/>
      <c r="QW107" s="60"/>
      <c r="QX107" s="60"/>
      <c r="QY107" s="60"/>
      <c r="QZ107" s="60"/>
      <c r="RA107" s="60"/>
      <c r="RB107" s="60"/>
      <c r="RC107" s="60"/>
      <c r="RD107" s="60"/>
      <c r="RE107" s="60"/>
      <c r="RF107" s="60"/>
      <c r="RG107" s="60"/>
      <c r="RH107" s="60"/>
      <c r="RI107" s="60"/>
      <c r="RJ107" s="60"/>
      <c r="RK107" s="60"/>
      <c r="RL107" s="60"/>
      <c r="RM107" s="60"/>
      <c r="RN107" s="60"/>
      <c r="RO107" s="60"/>
      <c r="RP107" s="60"/>
      <c r="RQ107" s="60"/>
      <c r="RR107" s="60"/>
      <c r="RS107" s="60"/>
      <c r="RT107" s="60"/>
      <c r="RU107" s="60"/>
      <c r="RV107" s="60"/>
      <c r="RW107" s="60"/>
      <c r="RX107" s="60"/>
      <c r="RY107" s="60"/>
      <c r="RZ107" s="60"/>
      <c r="SA107" s="60"/>
      <c r="SB107" s="60"/>
      <c r="SC107" s="60"/>
      <c r="SD107" s="60"/>
      <c r="SE107" s="60"/>
      <c r="SF107" s="60"/>
      <c r="SG107" s="60"/>
      <c r="SH107" s="60"/>
      <c r="SI107" s="60"/>
      <c r="SJ107" s="60"/>
      <c r="SK107" s="60"/>
      <c r="SL107" s="60"/>
      <c r="SM107" s="60"/>
      <c r="SN107" s="60"/>
      <c r="SO107" s="60"/>
      <c r="SP107" s="60"/>
      <c r="SQ107" s="60"/>
      <c r="SR107" s="60"/>
      <c r="SS107" s="60"/>
      <c r="ST107" s="60"/>
      <c r="SU107" s="60"/>
      <c r="SV107" s="60"/>
      <c r="SW107" s="60"/>
      <c r="SX107" s="60"/>
      <c r="SY107" s="60"/>
      <c r="SZ107" s="60"/>
      <c r="TA107" s="60"/>
      <c r="TB107" s="60"/>
      <c r="TC107" s="60"/>
      <c r="TD107" s="60"/>
      <c r="TE107" s="60"/>
      <c r="TF107" s="60"/>
      <c r="TG107" s="60"/>
      <c r="TH107" s="60"/>
      <c r="TI107" s="60"/>
      <c r="TJ107" s="60"/>
      <c r="TK107" s="60"/>
      <c r="TL107" s="60"/>
      <c r="TM107" s="60"/>
      <c r="TN107" s="60"/>
      <c r="TO107" s="60"/>
      <c r="TP107" s="60"/>
      <c r="TQ107" s="60"/>
      <c r="TR107" s="60"/>
      <c r="TS107" s="60"/>
      <c r="TT107" s="60"/>
      <c r="TU107" s="60"/>
      <c r="TV107" s="60"/>
      <c r="TW107" s="60"/>
      <c r="TX107" s="60"/>
      <c r="TY107" s="60"/>
      <c r="TZ107" s="60"/>
      <c r="UA107" s="60"/>
      <c r="UB107" s="60"/>
      <c r="UC107" s="60"/>
      <c r="UD107" s="60"/>
      <c r="UE107" s="60"/>
      <c r="UF107" s="60"/>
      <c r="UG107" s="60"/>
      <c r="UH107" s="60"/>
      <c r="UI107" s="60"/>
      <c r="UJ107" s="60"/>
      <c r="UK107" s="60"/>
      <c r="UL107" s="60"/>
      <c r="UM107" s="60"/>
      <c r="UN107" s="60"/>
      <c r="UO107" s="60"/>
      <c r="UP107" s="60"/>
      <c r="UQ107" s="60"/>
      <c r="UR107" s="60"/>
      <c r="US107" s="60"/>
      <c r="UT107" s="60"/>
      <c r="UU107" s="60"/>
      <c r="UV107" s="60"/>
      <c r="UW107" s="60"/>
      <c r="UX107" s="60"/>
      <c r="UY107" s="60"/>
      <c r="UZ107" s="60"/>
      <c r="VA107" s="60"/>
      <c r="VB107" s="60"/>
      <c r="VC107" s="60"/>
      <c r="VD107" s="60"/>
      <c r="VE107" s="60"/>
      <c r="VF107" s="60"/>
      <c r="VG107" s="60"/>
      <c r="VH107" s="60"/>
      <c r="VI107" s="60"/>
      <c r="VJ107" s="60"/>
      <c r="VK107" s="60"/>
      <c r="VL107" s="60"/>
      <c r="VM107" s="60"/>
      <c r="VN107" s="60"/>
      <c r="VO107" s="60"/>
      <c r="VP107" s="60"/>
      <c r="VQ107" s="60"/>
      <c r="VR107" s="60"/>
      <c r="VS107" s="60"/>
      <c r="VT107" s="60"/>
      <c r="VU107" s="60"/>
      <c r="VV107" s="60"/>
      <c r="VW107" s="60"/>
      <c r="VX107" s="60"/>
      <c r="VY107" s="60"/>
      <c r="VZ107" s="60"/>
      <c r="WA107" s="60"/>
      <c r="WB107" s="60"/>
      <c r="WC107" s="60"/>
      <c r="WD107" s="60"/>
      <c r="WE107" s="60"/>
      <c r="WF107" s="60"/>
      <c r="WG107" s="60"/>
      <c r="WH107" s="60"/>
      <c r="WI107" s="60"/>
      <c r="WJ107" s="60"/>
      <c r="WK107" s="60"/>
      <c r="WL107" s="60"/>
      <c r="WM107" s="60"/>
      <c r="WN107" s="60"/>
      <c r="WO107" s="60"/>
      <c r="WP107" s="60"/>
      <c r="WQ107" s="60"/>
      <c r="WR107" s="60"/>
      <c r="WS107" s="60"/>
      <c r="WT107" s="60"/>
      <c r="WU107" s="60"/>
      <c r="WV107" s="60"/>
      <c r="WW107" s="60"/>
      <c r="WX107" s="60"/>
      <c r="WY107" s="60"/>
      <c r="WZ107" s="60"/>
      <c r="XA107" s="60"/>
      <c r="XB107" s="60"/>
      <c r="XC107" s="60"/>
      <c r="XD107" s="60"/>
      <c r="XE107" s="60"/>
      <c r="XF107" s="60"/>
      <c r="XG107" s="60"/>
      <c r="XH107" s="60"/>
      <c r="XI107" s="60"/>
      <c r="XJ107" s="60"/>
      <c r="XK107" s="60"/>
      <c r="XL107" s="60"/>
      <c r="XM107" s="60"/>
      <c r="XN107" s="60"/>
      <c r="XO107" s="60"/>
      <c r="XP107" s="60"/>
      <c r="XQ107" s="60"/>
      <c r="XR107" s="60"/>
      <c r="XS107" s="60"/>
      <c r="XT107" s="60"/>
      <c r="XU107" s="60"/>
      <c r="XV107" s="60"/>
      <c r="XW107" s="60"/>
      <c r="XX107" s="60"/>
      <c r="XY107" s="60"/>
      <c r="XZ107" s="60"/>
      <c r="YA107" s="60"/>
      <c r="YB107" s="60"/>
      <c r="YC107" s="60"/>
      <c r="YD107" s="60"/>
      <c r="YE107" s="60"/>
      <c r="YF107" s="60"/>
      <c r="YG107" s="60"/>
      <c r="YH107" s="60"/>
      <c r="YI107" s="60"/>
      <c r="YJ107" s="60"/>
      <c r="YK107" s="60"/>
      <c r="YL107" s="60"/>
      <c r="YM107" s="60"/>
      <c r="YN107" s="60"/>
      <c r="YO107" s="60"/>
      <c r="YP107" s="60"/>
      <c r="YQ107" s="60"/>
      <c r="YR107" s="60"/>
      <c r="YS107" s="60"/>
      <c r="YT107" s="60"/>
      <c r="YU107" s="60"/>
      <c r="YV107" s="60"/>
      <c r="YW107" s="60"/>
      <c r="YX107" s="60"/>
      <c r="YY107" s="60"/>
      <c r="YZ107" s="60"/>
      <c r="ZA107" s="60"/>
      <c r="ZB107" s="60"/>
      <c r="ZC107" s="60"/>
      <c r="ZD107" s="60"/>
      <c r="ZE107" s="60"/>
      <c r="ZF107" s="60"/>
      <c r="ZG107" s="60"/>
      <c r="ZH107" s="60"/>
      <c r="ZI107" s="60"/>
      <c r="ZJ107" s="60"/>
      <c r="ZK107" s="60"/>
      <c r="ZL107" s="60"/>
      <c r="ZM107" s="60"/>
      <c r="ZN107" s="60"/>
      <c r="ZO107" s="60"/>
      <c r="ZP107" s="60"/>
      <c r="ZQ107" s="60"/>
      <c r="ZR107" s="60"/>
      <c r="ZS107" s="60"/>
      <c r="ZT107" s="60"/>
      <c r="ZU107" s="60"/>
      <c r="ZV107" s="60"/>
      <c r="ZW107" s="60"/>
      <c r="ZX107" s="60"/>
      <c r="ZY107" s="60"/>
      <c r="ZZ107" s="60"/>
      <c r="AAA107" s="60"/>
      <c r="AAB107" s="60"/>
      <c r="AAC107" s="60"/>
      <c r="AAD107" s="60"/>
      <c r="AAE107" s="60"/>
      <c r="AAF107" s="60"/>
      <c r="AAG107" s="60"/>
      <c r="AAH107" s="60"/>
      <c r="AAI107" s="60"/>
      <c r="AAJ107" s="60"/>
      <c r="AAK107" s="60"/>
      <c r="AAL107" s="60"/>
      <c r="AAM107" s="60"/>
      <c r="AAN107" s="60"/>
      <c r="AAO107" s="60"/>
      <c r="AAP107" s="60"/>
      <c r="AAQ107" s="60"/>
      <c r="AAR107" s="60"/>
      <c r="AAS107" s="60"/>
      <c r="AAT107" s="60"/>
      <c r="AAU107" s="60"/>
      <c r="AAV107" s="60"/>
      <c r="AAW107" s="60"/>
      <c r="AAX107" s="60"/>
      <c r="AAY107" s="60"/>
      <c r="AAZ107" s="60"/>
      <c r="ABA107" s="60"/>
      <c r="ABB107" s="60"/>
      <c r="ABC107" s="60"/>
      <c r="ABD107" s="60"/>
      <c r="ABE107" s="60"/>
      <c r="ABF107" s="60"/>
      <c r="ABG107" s="60"/>
      <c r="ABH107" s="60"/>
      <c r="ABI107" s="60"/>
      <c r="ABJ107" s="60"/>
      <c r="ABK107" s="60"/>
      <c r="ABL107" s="60"/>
      <c r="ABM107" s="60"/>
      <c r="ABN107" s="60"/>
      <c r="ABO107" s="60"/>
      <c r="ABP107" s="60"/>
      <c r="ABQ107" s="60"/>
      <c r="ABR107" s="60"/>
      <c r="ABS107" s="60"/>
      <c r="ABT107" s="60"/>
      <c r="ABU107" s="60"/>
      <c r="ABV107" s="60"/>
      <c r="ABW107" s="60"/>
      <c r="ABX107" s="60"/>
      <c r="ABY107" s="60"/>
      <c r="ABZ107" s="60"/>
      <c r="ACA107" s="60"/>
      <c r="ACB107" s="60"/>
      <c r="ACC107" s="60"/>
      <c r="ACD107" s="60"/>
      <c r="ACE107" s="60"/>
      <c r="ACF107" s="60"/>
      <c r="ACG107" s="60"/>
      <c r="ACH107" s="60"/>
      <c r="ACI107" s="60"/>
      <c r="ACJ107" s="60"/>
      <c r="ACK107" s="60"/>
      <c r="ACL107" s="60"/>
      <c r="ACM107" s="60"/>
      <c r="ACN107" s="60"/>
      <c r="ACO107" s="60"/>
      <c r="ACP107" s="60"/>
      <c r="ACQ107" s="60"/>
      <c r="ACR107" s="60"/>
      <c r="ACS107" s="60"/>
      <c r="ACT107" s="60"/>
      <c r="ACU107" s="60"/>
      <c r="ACV107" s="60"/>
      <c r="ACW107" s="60"/>
      <c r="ACX107" s="60"/>
      <c r="ACY107" s="60"/>
      <c r="ACZ107" s="60"/>
      <c r="ADA107" s="60"/>
      <c r="ADB107" s="60"/>
      <c r="ADC107" s="60"/>
      <c r="ADD107" s="60"/>
      <c r="ADE107" s="60"/>
      <c r="ADF107" s="60"/>
      <c r="ADG107" s="60"/>
      <c r="ADH107" s="60"/>
      <c r="ADI107" s="60"/>
      <c r="ADJ107" s="60"/>
      <c r="ADK107" s="60"/>
      <c r="ADL107" s="60"/>
      <c r="ADM107" s="60"/>
      <c r="ADN107" s="60"/>
      <c r="ADO107" s="60"/>
      <c r="ADP107" s="60"/>
      <c r="ADQ107" s="60"/>
      <c r="ADR107" s="60"/>
      <c r="ADS107" s="60"/>
      <c r="ADT107" s="60"/>
      <c r="ADU107" s="60"/>
      <c r="ADV107" s="60"/>
      <c r="ADW107" s="60"/>
      <c r="ADX107" s="60"/>
      <c r="ADY107" s="60"/>
      <c r="ADZ107" s="60"/>
      <c r="AEA107" s="60"/>
      <c r="AEB107" s="60"/>
      <c r="AEC107" s="60"/>
      <c r="AED107" s="60"/>
      <c r="AEE107" s="60"/>
      <c r="AEF107" s="60"/>
      <c r="AEG107" s="60"/>
      <c r="AEH107" s="60"/>
      <c r="AEI107" s="60"/>
      <c r="AEJ107" s="60"/>
      <c r="AEK107" s="60"/>
      <c r="AEL107" s="60"/>
      <c r="AEM107" s="60"/>
      <c r="AEN107" s="60"/>
      <c r="AEO107" s="60"/>
      <c r="AEP107" s="60"/>
      <c r="AEQ107" s="60"/>
      <c r="AER107" s="60"/>
      <c r="AES107" s="60"/>
      <c r="AET107" s="60"/>
      <c r="AEU107" s="60"/>
      <c r="AEV107" s="60"/>
      <c r="AEW107" s="60"/>
      <c r="AEX107" s="60"/>
      <c r="AEY107" s="60"/>
      <c r="AEZ107" s="60"/>
      <c r="AFA107" s="60"/>
      <c r="AFB107" s="60"/>
      <c r="AFC107" s="60"/>
      <c r="AFD107" s="60"/>
      <c r="AFE107" s="60"/>
      <c r="AFF107" s="60"/>
      <c r="AFG107" s="60"/>
      <c r="AFH107" s="60"/>
      <c r="AFI107" s="60"/>
      <c r="AFJ107" s="60"/>
      <c r="AFK107" s="60"/>
      <c r="AFL107" s="60"/>
      <c r="AFM107" s="60"/>
      <c r="AFN107" s="60"/>
      <c r="AFO107" s="60"/>
      <c r="AFP107" s="60"/>
      <c r="AFQ107" s="60"/>
      <c r="AFR107" s="60"/>
      <c r="AFS107" s="60"/>
      <c r="AFT107" s="60"/>
      <c r="AFU107" s="60"/>
      <c r="AFV107" s="60"/>
      <c r="AFW107" s="60"/>
      <c r="AFX107" s="60"/>
      <c r="AFY107" s="60"/>
      <c r="AFZ107" s="60"/>
      <c r="AGA107" s="60"/>
      <c r="AGB107" s="60"/>
      <c r="AGC107" s="60"/>
      <c r="AGD107" s="60"/>
      <c r="AGE107" s="60"/>
      <c r="AGF107" s="60"/>
      <c r="AGG107" s="60"/>
      <c r="AGH107" s="60"/>
      <c r="AGI107" s="60"/>
      <c r="AGJ107" s="60"/>
      <c r="AGK107" s="60"/>
      <c r="AGL107" s="60"/>
      <c r="AGM107" s="60"/>
      <c r="AGN107" s="60"/>
      <c r="AGO107" s="60"/>
      <c r="AGP107" s="60"/>
      <c r="AGQ107" s="60"/>
      <c r="AGR107" s="60"/>
      <c r="AGS107" s="60"/>
      <c r="AGT107" s="60"/>
      <c r="AGU107" s="60"/>
      <c r="AGV107" s="60"/>
      <c r="AGW107" s="60"/>
      <c r="AGX107" s="60"/>
      <c r="AGY107" s="60"/>
      <c r="AGZ107" s="60"/>
      <c r="AHA107" s="60"/>
      <c r="AHB107" s="60"/>
      <c r="AHC107" s="60"/>
      <c r="AHD107" s="60"/>
      <c r="AHE107" s="60"/>
      <c r="AHF107" s="60"/>
      <c r="AHG107" s="60"/>
      <c r="AHH107" s="60"/>
      <c r="AHI107" s="60"/>
      <c r="AHJ107" s="60"/>
      <c r="AHK107" s="60"/>
      <c r="AHL107" s="60"/>
      <c r="AHM107" s="60"/>
      <c r="AHN107" s="60"/>
      <c r="AHO107" s="60"/>
      <c r="AHP107" s="60"/>
      <c r="AHQ107" s="60"/>
      <c r="AHR107" s="60"/>
      <c r="AHS107" s="60"/>
      <c r="AHT107" s="60"/>
      <c r="AHU107" s="60"/>
      <c r="AHV107" s="60"/>
      <c r="AHW107" s="60"/>
      <c r="AHX107" s="60"/>
      <c r="AHY107" s="60"/>
      <c r="AHZ107" s="60"/>
      <c r="AIA107" s="60"/>
      <c r="AIB107" s="60"/>
      <c r="AIC107" s="60"/>
      <c r="AID107" s="60"/>
      <c r="AIE107" s="60"/>
      <c r="AIF107" s="60"/>
      <c r="AIG107" s="60"/>
      <c r="AIH107" s="60"/>
      <c r="AII107" s="60"/>
      <c r="AIJ107" s="60"/>
      <c r="AIK107" s="60"/>
      <c r="AIL107" s="60"/>
      <c r="AIM107" s="60"/>
      <c r="AIN107" s="60"/>
      <c r="AIO107" s="60"/>
      <c r="AIP107" s="60"/>
      <c r="AIQ107" s="60"/>
      <c r="AIR107" s="60"/>
      <c r="AIS107" s="60"/>
      <c r="AIT107" s="60"/>
      <c r="AIU107" s="60"/>
      <c r="AIV107" s="60"/>
      <c r="AIW107" s="60"/>
      <c r="AIX107" s="60"/>
      <c r="AIY107" s="60"/>
      <c r="AIZ107" s="60"/>
      <c r="AJA107" s="60"/>
      <c r="AJB107" s="60"/>
      <c r="AJC107" s="60"/>
      <c r="AJD107" s="60"/>
      <c r="AJE107" s="60"/>
      <c r="AJF107" s="60"/>
      <c r="AJG107" s="60"/>
      <c r="AJH107" s="60"/>
      <c r="AJI107" s="60"/>
      <c r="AJJ107" s="60"/>
      <c r="AJK107" s="60"/>
      <c r="AJL107" s="60"/>
      <c r="AJM107" s="60"/>
      <c r="AJN107" s="60"/>
      <c r="AJO107" s="60"/>
      <c r="AJP107" s="60"/>
      <c r="AJQ107" s="60"/>
      <c r="AJR107" s="60"/>
      <c r="AJS107" s="60"/>
      <c r="AJT107" s="60"/>
      <c r="AJU107" s="60"/>
      <c r="AJV107" s="60"/>
      <c r="AJW107" s="60"/>
      <c r="AJX107" s="60"/>
      <c r="AJY107" s="60"/>
      <c r="AJZ107" s="60"/>
      <c r="AKA107" s="60"/>
      <c r="AKB107" s="60"/>
      <c r="AKC107" s="60"/>
      <c r="AKD107" s="60"/>
      <c r="AKE107" s="60"/>
      <c r="AKF107" s="60"/>
      <c r="AKG107" s="60"/>
      <c r="AKH107" s="60"/>
      <c r="AKI107" s="60"/>
      <c r="AKJ107" s="60"/>
      <c r="AKK107" s="60"/>
      <c r="AKL107" s="60"/>
      <c r="AKM107" s="60"/>
      <c r="AKN107" s="60"/>
      <c r="AKO107" s="60"/>
      <c r="AKP107" s="60"/>
      <c r="AKQ107" s="60"/>
      <c r="AKR107" s="60"/>
      <c r="AKS107" s="60"/>
      <c r="AKT107" s="60"/>
      <c r="AKU107" s="60"/>
      <c r="AKV107" s="60"/>
      <c r="AKW107" s="60"/>
      <c r="AKX107" s="60"/>
      <c r="AKY107" s="60"/>
      <c r="AKZ107" s="60"/>
      <c r="ALA107" s="60"/>
      <c r="ALB107" s="60"/>
      <c r="ALC107" s="60"/>
      <c r="ALD107" s="60"/>
      <c r="ALE107" s="60"/>
      <c r="ALF107" s="60"/>
      <c r="ALG107" s="60"/>
      <c r="ALH107" s="60"/>
      <c r="ALI107" s="60"/>
      <c r="ALJ107" s="60"/>
      <c r="ALK107" s="60"/>
      <c r="ALL107" s="60"/>
      <c r="ALM107" s="60"/>
      <c r="ALN107" s="60"/>
      <c r="ALO107" s="60"/>
      <c r="ALP107" s="60"/>
      <c r="ALQ107" s="60"/>
      <c r="ALR107" s="60"/>
      <c r="ALS107" s="60"/>
      <c r="ALT107" s="60"/>
      <c r="ALU107" s="60"/>
      <c r="ALV107" s="60"/>
      <c r="ALW107" s="60"/>
      <c r="ALX107" s="60"/>
      <c r="ALY107" s="60"/>
      <c r="ALZ107" s="60"/>
      <c r="AMA107" s="60"/>
      <c r="AMB107" s="60"/>
      <c r="AMC107" s="60"/>
      <c r="AMD107" s="60"/>
      <c r="AME107" s="60"/>
      <c r="AMF107" s="60"/>
      <c r="AMG107" s="60"/>
      <c r="AMH107" s="60"/>
      <c r="AMI107" s="60"/>
      <c r="AMJ107" s="60"/>
    </row>
    <row r="108" spans="1:1024" ht="15">
      <c r="A108" s="70" t="s">
        <v>106</v>
      </c>
      <c r="B108" s="71" t="s">
        <v>107</v>
      </c>
      <c r="C108" s="67"/>
      <c r="D108" s="67"/>
      <c r="E108" s="67"/>
      <c r="F108" s="60"/>
      <c r="G108" s="60"/>
      <c r="H108" s="60"/>
      <c r="I108" s="60"/>
      <c r="J108" s="60"/>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c r="CA108" s="60"/>
      <c r="CB108" s="60"/>
      <c r="CC108" s="60"/>
      <c r="CD108" s="60"/>
      <c r="CE108" s="60"/>
      <c r="CF108" s="60"/>
      <c r="CG108" s="60"/>
      <c r="CH108" s="60"/>
      <c r="CI108" s="60"/>
      <c r="CJ108" s="60"/>
      <c r="CK108" s="60"/>
      <c r="CL108" s="60"/>
      <c r="CM108" s="60"/>
      <c r="CN108" s="60"/>
      <c r="CO108" s="60"/>
      <c r="CP108" s="60"/>
      <c r="CQ108" s="60"/>
      <c r="CR108" s="60"/>
      <c r="CS108" s="60"/>
      <c r="CT108" s="60"/>
      <c r="CU108" s="60"/>
      <c r="CV108" s="60"/>
      <c r="CW108" s="60"/>
      <c r="CX108" s="60"/>
      <c r="CY108" s="60"/>
      <c r="CZ108" s="60"/>
      <c r="DA108" s="60"/>
      <c r="DB108" s="60"/>
      <c r="DC108" s="60"/>
      <c r="DD108" s="60"/>
      <c r="DE108" s="60"/>
      <c r="DF108" s="60"/>
      <c r="DG108" s="60"/>
      <c r="DH108" s="60"/>
      <c r="DI108" s="60"/>
      <c r="DJ108" s="60"/>
      <c r="DK108" s="60"/>
      <c r="DL108" s="60"/>
      <c r="DM108" s="60"/>
      <c r="DN108" s="60"/>
      <c r="DO108" s="60"/>
      <c r="DP108" s="60"/>
      <c r="DQ108" s="60"/>
      <c r="DR108" s="60"/>
      <c r="DS108" s="60"/>
      <c r="DT108" s="60"/>
      <c r="DU108" s="60"/>
      <c r="DV108" s="60"/>
      <c r="DW108" s="60"/>
      <c r="DX108" s="60"/>
      <c r="DY108" s="60"/>
      <c r="DZ108" s="60"/>
      <c r="EA108" s="60"/>
      <c r="EB108" s="60"/>
      <c r="EC108" s="60"/>
      <c r="ED108" s="60"/>
      <c r="EE108" s="60"/>
      <c r="EF108" s="60"/>
      <c r="EG108" s="60"/>
      <c r="EH108" s="60"/>
      <c r="EI108" s="60"/>
      <c r="EJ108" s="60"/>
      <c r="EK108" s="60"/>
      <c r="EL108" s="60"/>
      <c r="EM108" s="60"/>
      <c r="EN108" s="60"/>
      <c r="EO108" s="60"/>
      <c r="EP108" s="60"/>
      <c r="EQ108" s="60"/>
      <c r="ER108" s="60"/>
      <c r="ES108" s="60"/>
      <c r="ET108" s="60"/>
      <c r="EU108" s="60"/>
      <c r="EV108" s="60"/>
      <c r="EW108" s="60"/>
      <c r="EX108" s="60"/>
      <c r="EY108" s="60"/>
      <c r="EZ108" s="60"/>
      <c r="FA108" s="60"/>
      <c r="FB108" s="60"/>
      <c r="FC108" s="60"/>
      <c r="FD108" s="60"/>
      <c r="FE108" s="60"/>
      <c r="FF108" s="60"/>
      <c r="FG108" s="60"/>
      <c r="FH108" s="60"/>
      <c r="FI108" s="60"/>
      <c r="FJ108" s="60"/>
      <c r="FK108" s="60"/>
      <c r="FL108" s="60"/>
      <c r="FM108" s="60"/>
      <c r="FN108" s="60"/>
      <c r="FO108" s="60"/>
      <c r="FP108" s="60"/>
      <c r="FQ108" s="60"/>
      <c r="FR108" s="60"/>
      <c r="FS108" s="60"/>
      <c r="FT108" s="60"/>
      <c r="FU108" s="60"/>
      <c r="FV108" s="60"/>
      <c r="FW108" s="60"/>
      <c r="FX108" s="60"/>
      <c r="FY108" s="60"/>
      <c r="FZ108" s="60"/>
      <c r="GA108" s="60"/>
      <c r="GB108" s="60"/>
      <c r="GC108" s="60"/>
      <c r="GD108" s="60"/>
      <c r="GE108" s="60"/>
      <c r="GF108" s="60"/>
      <c r="GG108" s="60"/>
      <c r="GH108" s="60"/>
      <c r="GI108" s="60"/>
      <c r="GJ108" s="60"/>
      <c r="GK108" s="60"/>
      <c r="GL108" s="60"/>
      <c r="GM108" s="60"/>
      <c r="GN108" s="60"/>
      <c r="GO108" s="60"/>
      <c r="GP108" s="60"/>
      <c r="GQ108" s="60"/>
      <c r="GR108" s="60"/>
      <c r="GS108" s="60"/>
      <c r="GT108" s="60"/>
      <c r="GU108" s="60"/>
      <c r="GV108" s="60"/>
      <c r="GW108" s="60"/>
      <c r="GX108" s="60"/>
      <c r="GY108" s="60"/>
      <c r="GZ108" s="60"/>
      <c r="HA108" s="60"/>
      <c r="HB108" s="60"/>
      <c r="HC108" s="60"/>
      <c r="HD108" s="60"/>
      <c r="HE108" s="60"/>
      <c r="HF108" s="60"/>
      <c r="HG108" s="60"/>
      <c r="HH108" s="60"/>
      <c r="HI108" s="60"/>
      <c r="HJ108" s="60"/>
      <c r="HK108" s="60"/>
      <c r="HL108" s="60"/>
      <c r="HM108" s="60"/>
      <c r="HN108" s="60"/>
      <c r="HO108" s="60"/>
      <c r="HP108" s="60"/>
      <c r="HQ108" s="60"/>
      <c r="HR108" s="60"/>
      <c r="HS108" s="60"/>
      <c r="HT108" s="60"/>
      <c r="HU108" s="60"/>
      <c r="HV108" s="60"/>
      <c r="HW108" s="60"/>
      <c r="HX108" s="60"/>
      <c r="HY108" s="60"/>
      <c r="HZ108" s="60"/>
      <c r="IA108" s="60"/>
      <c r="IB108" s="60"/>
      <c r="IC108" s="60"/>
      <c r="ID108" s="60"/>
      <c r="IE108" s="60"/>
      <c r="IF108" s="60"/>
      <c r="IG108" s="60"/>
      <c r="IH108" s="60"/>
      <c r="II108" s="60"/>
      <c r="IJ108" s="60"/>
      <c r="IK108" s="60"/>
      <c r="IL108" s="60"/>
      <c r="IM108" s="60"/>
      <c r="IN108" s="60"/>
      <c r="IO108" s="60"/>
      <c r="IP108" s="60"/>
      <c r="IQ108" s="60"/>
      <c r="IR108" s="60"/>
      <c r="IS108" s="60"/>
      <c r="IT108" s="60"/>
      <c r="IU108" s="60"/>
      <c r="IV108" s="60"/>
      <c r="IW108" s="60"/>
      <c r="IX108" s="60"/>
      <c r="IY108" s="60"/>
      <c r="IZ108" s="60"/>
      <c r="JA108" s="60"/>
      <c r="JB108" s="60"/>
      <c r="JC108" s="60"/>
      <c r="JD108" s="60"/>
      <c r="JE108" s="60"/>
      <c r="JF108" s="60"/>
      <c r="JG108" s="60"/>
      <c r="JH108" s="60"/>
      <c r="JI108" s="60"/>
      <c r="JJ108" s="60"/>
      <c r="JK108" s="60"/>
      <c r="JL108" s="60"/>
      <c r="JM108" s="60"/>
      <c r="JN108" s="60"/>
      <c r="JO108" s="60"/>
      <c r="JP108" s="60"/>
      <c r="JQ108" s="60"/>
      <c r="JR108" s="60"/>
      <c r="JS108" s="60"/>
      <c r="JT108" s="60"/>
      <c r="JU108" s="60"/>
      <c r="JV108" s="60"/>
      <c r="JW108" s="60"/>
      <c r="JX108" s="60"/>
      <c r="JY108" s="60"/>
      <c r="JZ108" s="60"/>
      <c r="KA108" s="60"/>
      <c r="KB108" s="60"/>
      <c r="KC108" s="60"/>
      <c r="KD108" s="60"/>
      <c r="KE108" s="60"/>
      <c r="KF108" s="60"/>
      <c r="KG108" s="60"/>
      <c r="KH108" s="60"/>
      <c r="KI108" s="60"/>
      <c r="KJ108" s="60"/>
      <c r="KK108" s="60"/>
      <c r="KL108" s="60"/>
      <c r="KM108" s="60"/>
      <c r="KN108" s="60"/>
      <c r="KO108" s="60"/>
      <c r="KP108" s="60"/>
      <c r="KQ108" s="60"/>
      <c r="KR108" s="60"/>
      <c r="KS108" s="60"/>
      <c r="KT108" s="60"/>
      <c r="KU108" s="60"/>
      <c r="KV108" s="60"/>
      <c r="KW108" s="60"/>
      <c r="KX108" s="60"/>
      <c r="KY108" s="60"/>
      <c r="KZ108" s="60"/>
      <c r="LA108" s="60"/>
      <c r="LB108" s="60"/>
      <c r="LC108" s="60"/>
      <c r="LD108" s="60"/>
      <c r="LE108" s="60"/>
      <c r="LF108" s="60"/>
      <c r="LG108" s="60"/>
      <c r="LH108" s="60"/>
      <c r="LI108" s="60"/>
      <c r="LJ108" s="60"/>
      <c r="LK108" s="60"/>
      <c r="LL108" s="60"/>
      <c r="LM108" s="60"/>
      <c r="LN108" s="60"/>
      <c r="LO108" s="60"/>
      <c r="LP108" s="60"/>
      <c r="LQ108" s="60"/>
      <c r="LR108" s="60"/>
      <c r="LS108" s="60"/>
      <c r="LT108" s="60"/>
      <c r="LU108" s="60"/>
      <c r="LV108" s="60"/>
      <c r="LW108" s="60"/>
      <c r="LX108" s="60"/>
      <c r="LY108" s="60"/>
      <c r="LZ108" s="60"/>
      <c r="MA108" s="60"/>
      <c r="MB108" s="60"/>
      <c r="MC108" s="60"/>
      <c r="MD108" s="60"/>
      <c r="ME108" s="60"/>
      <c r="MF108" s="60"/>
      <c r="MG108" s="60"/>
      <c r="MH108" s="60"/>
      <c r="MI108" s="60"/>
      <c r="MJ108" s="60"/>
      <c r="MK108" s="60"/>
      <c r="ML108" s="60"/>
      <c r="MM108" s="60"/>
      <c r="MN108" s="60"/>
      <c r="MO108" s="60"/>
      <c r="MP108" s="60"/>
      <c r="MQ108" s="60"/>
      <c r="MR108" s="60"/>
      <c r="MS108" s="60"/>
      <c r="MT108" s="60"/>
      <c r="MU108" s="60"/>
      <c r="MV108" s="60"/>
      <c r="MW108" s="60"/>
      <c r="MX108" s="60"/>
      <c r="MY108" s="60"/>
      <c r="MZ108" s="60"/>
      <c r="NA108" s="60"/>
      <c r="NB108" s="60"/>
      <c r="NC108" s="60"/>
      <c r="ND108" s="60"/>
      <c r="NE108" s="60"/>
      <c r="NF108" s="60"/>
      <c r="NG108" s="60"/>
      <c r="NH108" s="60"/>
      <c r="NI108" s="60"/>
      <c r="NJ108" s="60"/>
      <c r="NK108" s="60"/>
      <c r="NL108" s="60"/>
      <c r="NM108" s="60"/>
      <c r="NN108" s="60"/>
      <c r="NO108" s="60"/>
      <c r="NP108" s="60"/>
      <c r="NQ108" s="60"/>
      <c r="NR108" s="60"/>
      <c r="NS108" s="60"/>
      <c r="NT108" s="60"/>
      <c r="NU108" s="60"/>
      <c r="NV108" s="60"/>
      <c r="NW108" s="60"/>
      <c r="NX108" s="60"/>
      <c r="NY108" s="60"/>
      <c r="NZ108" s="60"/>
      <c r="OA108" s="60"/>
      <c r="OB108" s="60"/>
      <c r="OC108" s="60"/>
      <c r="OD108" s="60"/>
      <c r="OE108" s="60"/>
      <c r="OF108" s="60"/>
      <c r="OG108" s="60"/>
      <c r="OH108" s="60"/>
      <c r="OI108" s="60"/>
      <c r="OJ108" s="60"/>
      <c r="OK108" s="60"/>
      <c r="OL108" s="60"/>
      <c r="OM108" s="60"/>
      <c r="ON108" s="60"/>
      <c r="OO108" s="60"/>
      <c r="OP108" s="60"/>
      <c r="OQ108" s="60"/>
      <c r="OR108" s="60"/>
      <c r="OS108" s="60"/>
      <c r="OT108" s="60"/>
      <c r="OU108" s="60"/>
      <c r="OV108" s="60"/>
      <c r="OW108" s="60"/>
      <c r="OX108" s="60"/>
      <c r="OY108" s="60"/>
      <c r="OZ108" s="60"/>
      <c r="PA108" s="60"/>
      <c r="PB108" s="60"/>
      <c r="PC108" s="60"/>
      <c r="PD108" s="60"/>
      <c r="PE108" s="60"/>
      <c r="PF108" s="60"/>
      <c r="PG108" s="60"/>
      <c r="PH108" s="60"/>
      <c r="PI108" s="60"/>
      <c r="PJ108" s="60"/>
      <c r="PK108" s="60"/>
      <c r="PL108" s="60"/>
      <c r="PM108" s="60"/>
      <c r="PN108" s="60"/>
      <c r="PO108" s="60"/>
      <c r="PP108" s="60"/>
      <c r="PQ108" s="60"/>
      <c r="PR108" s="60"/>
      <c r="PS108" s="60"/>
      <c r="PT108" s="60"/>
      <c r="PU108" s="60"/>
      <c r="PV108" s="60"/>
      <c r="PW108" s="60"/>
      <c r="PX108" s="60"/>
      <c r="PY108" s="60"/>
      <c r="PZ108" s="60"/>
      <c r="QA108" s="60"/>
      <c r="QB108" s="60"/>
      <c r="QC108" s="60"/>
      <c r="QD108" s="60"/>
      <c r="QE108" s="60"/>
      <c r="QF108" s="60"/>
      <c r="QG108" s="60"/>
      <c r="QH108" s="60"/>
      <c r="QI108" s="60"/>
      <c r="QJ108" s="60"/>
      <c r="QK108" s="60"/>
      <c r="QL108" s="60"/>
      <c r="QM108" s="60"/>
      <c r="QN108" s="60"/>
      <c r="QO108" s="60"/>
      <c r="QP108" s="60"/>
      <c r="QQ108" s="60"/>
      <c r="QR108" s="60"/>
      <c r="QS108" s="60"/>
      <c r="QT108" s="60"/>
      <c r="QU108" s="60"/>
      <c r="QV108" s="60"/>
      <c r="QW108" s="60"/>
      <c r="QX108" s="60"/>
      <c r="QY108" s="60"/>
      <c r="QZ108" s="60"/>
      <c r="RA108" s="60"/>
      <c r="RB108" s="60"/>
      <c r="RC108" s="60"/>
      <c r="RD108" s="60"/>
      <c r="RE108" s="60"/>
      <c r="RF108" s="60"/>
      <c r="RG108" s="60"/>
      <c r="RH108" s="60"/>
      <c r="RI108" s="60"/>
      <c r="RJ108" s="60"/>
      <c r="RK108" s="60"/>
      <c r="RL108" s="60"/>
      <c r="RM108" s="60"/>
      <c r="RN108" s="60"/>
      <c r="RO108" s="60"/>
      <c r="RP108" s="60"/>
      <c r="RQ108" s="60"/>
      <c r="RR108" s="60"/>
      <c r="RS108" s="60"/>
      <c r="RT108" s="60"/>
      <c r="RU108" s="60"/>
      <c r="RV108" s="60"/>
      <c r="RW108" s="60"/>
      <c r="RX108" s="60"/>
      <c r="RY108" s="60"/>
      <c r="RZ108" s="60"/>
      <c r="SA108" s="60"/>
      <c r="SB108" s="60"/>
      <c r="SC108" s="60"/>
      <c r="SD108" s="60"/>
      <c r="SE108" s="60"/>
      <c r="SF108" s="60"/>
      <c r="SG108" s="60"/>
      <c r="SH108" s="60"/>
      <c r="SI108" s="60"/>
      <c r="SJ108" s="60"/>
      <c r="SK108" s="60"/>
      <c r="SL108" s="60"/>
      <c r="SM108" s="60"/>
      <c r="SN108" s="60"/>
      <c r="SO108" s="60"/>
      <c r="SP108" s="60"/>
      <c r="SQ108" s="60"/>
      <c r="SR108" s="60"/>
      <c r="SS108" s="60"/>
      <c r="ST108" s="60"/>
      <c r="SU108" s="60"/>
      <c r="SV108" s="60"/>
      <c r="SW108" s="60"/>
      <c r="SX108" s="60"/>
      <c r="SY108" s="60"/>
      <c r="SZ108" s="60"/>
      <c r="TA108" s="60"/>
      <c r="TB108" s="60"/>
      <c r="TC108" s="60"/>
      <c r="TD108" s="60"/>
      <c r="TE108" s="60"/>
      <c r="TF108" s="60"/>
      <c r="TG108" s="60"/>
      <c r="TH108" s="60"/>
      <c r="TI108" s="60"/>
      <c r="TJ108" s="60"/>
      <c r="TK108" s="60"/>
      <c r="TL108" s="60"/>
      <c r="TM108" s="60"/>
      <c r="TN108" s="60"/>
      <c r="TO108" s="60"/>
      <c r="TP108" s="60"/>
      <c r="TQ108" s="60"/>
      <c r="TR108" s="60"/>
      <c r="TS108" s="60"/>
      <c r="TT108" s="60"/>
      <c r="TU108" s="60"/>
      <c r="TV108" s="60"/>
      <c r="TW108" s="60"/>
      <c r="TX108" s="60"/>
      <c r="TY108" s="60"/>
      <c r="TZ108" s="60"/>
      <c r="UA108" s="60"/>
      <c r="UB108" s="60"/>
      <c r="UC108" s="60"/>
      <c r="UD108" s="60"/>
      <c r="UE108" s="60"/>
      <c r="UF108" s="60"/>
      <c r="UG108" s="60"/>
      <c r="UH108" s="60"/>
      <c r="UI108" s="60"/>
      <c r="UJ108" s="60"/>
      <c r="UK108" s="60"/>
      <c r="UL108" s="60"/>
      <c r="UM108" s="60"/>
      <c r="UN108" s="60"/>
      <c r="UO108" s="60"/>
      <c r="UP108" s="60"/>
      <c r="UQ108" s="60"/>
      <c r="UR108" s="60"/>
      <c r="US108" s="60"/>
      <c r="UT108" s="60"/>
      <c r="UU108" s="60"/>
      <c r="UV108" s="60"/>
      <c r="UW108" s="60"/>
      <c r="UX108" s="60"/>
      <c r="UY108" s="60"/>
      <c r="UZ108" s="60"/>
      <c r="VA108" s="60"/>
      <c r="VB108" s="60"/>
      <c r="VC108" s="60"/>
      <c r="VD108" s="60"/>
      <c r="VE108" s="60"/>
      <c r="VF108" s="60"/>
      <c r="VG108" s="60"/>
      <c r="VH108" s="60"/>
      <c r="VI108" s="60"/>
      <c r="VJ108" s="60"/>
      <c r="VK108" s="60"/>
      <c r="VL108" s="60"/>
      <c r="VM108" s="60"/>
      <c r="VN108" s="60"/>
      <c r="VO108" s="60"/>
      <c r="VP108" s="60"/>
      <c r="VQ108" s="60"/>
      <c r="VR108" s="60"/>
      <c r="VS108" s="60"/>
      <c r="VT108" s="60"/>
      <c r="VU108" s="60"/>
      <c r="VV108" s="60"/>
      <c r="VW108" s="60"/>
      <c r="VX108" s="60"/>
      <c r="VY108" s="60"/>
      <c r="VZ108" s="60"/>
      <c r="WA108" s="60"/>
      <c r="WB108" s="60"/>
      <c r="WC108" s="60"/>
      <c r="WD108" s="60"/>
      <c r="WE108" s="60"/>
      <c r="WF108" s="60"/>
      <c r="WG108" s="60"/>
      <c r="WH108" s="60"/>
      <c r="WI108" s="60"/>
      <c r="WJ108" s="60"/>
      <c r="WK108" s="60"/>
      <c r="WL108" s="60"/>
      <c r="WM108" s="60"/>
      <c r="WN108" s="60"/>
      <c r="WO108" s="60"/>
      <c r="WP108" s="60"/>
      <c r="WQ108" s="60"/>
      <c r="WR108" s="60"/>
      <c r="WS108" s="60"/>
      <c r="WT108" s="60"/>
      <c r="WU108" s="60"/>
      <c r="WV108" s="60"/>
      <c r="WW108" s="60"/>
      <c r="WX108" s="60"/>
      <c r="WY108" s="60"/>
      <c r="WZ108" s="60"/>
      <c r="XA108" s="60"/>
      <c r="XB108" s="60"/>
      <c r="XC108" s="60"/>
      <c r="XD108" s="60"/>
      <c r="XE108" s="60"/>
      <c r="XF108" s="60"/>
      <c r="XG108" s="60"/>
      <c r="XH108" s="60"/>
      <c r="XI108" s="60"/>
      <c r="XJ108" s="60"/>
      <c r="XK108" s="60"/>
      <c r="XL108" s="60"/>
      <c r="XM108" s="60"/>
      <c r="XN108" s="60"/>
      <c r="XO108" s="60"/>
      <c r="XP108" s="60"/>
      <c r="XQ108" s="60"/>
      <c r="XR108" s="60"/>
      <c r="XS108" s="60"/>
      <c r="XT108" s="60"/>
      <c r="XU108" s="60"/>
      <c r="XV108" s="60"/>
      <c r="XW108" s="60"/>
      <c r="XX108" s="60"/>
      <c r="XY108" s="60"/>
      <c r="XZ108" s="60"/>
      <c r="YA108" s="60"/>
      <c r="YB108" s="60"/>
      <c r="YC108" s="60"/>
      <c r="YD108" s="60"/>
      <c r="YE108" s="60"/>
      <c r="YF108" s="60"/>
      <c r="YG108" s="60"/>
      <c r="YH108" s="60"/>
      <c r="YI108" s="60"/>
      <c r="YJ108" s="60"/>
      <c r="YK108" s="60"/>
      <c r="YL108" s="60"/>
      <c r="YM108" s="60"/>
      <c r="YN108" s="60"/>
      <c r="YO108" s="60"/>
      <c r="YP108" s="60"/>
      <c r="YQ108" s="60"/>
      <c r="YR108" s="60"/>
      <c r="YS108" s="60"/>
      <c r="YT108" s="60"/>
      <c r="YU108" s="60"/>
      <c r="YV108" s="60"/>
      <c r="YW108" s="60"/>
      <c r="YX108" s="60"/>
      <c r="YY108" s="60"/>
      <c r="YZ108" s="60"/>
      <c r="ZA108" s="60"/>
      <c r="ZB108" s="60"/>
      <c r="ZC108" s="60"/>
      <c r="ZD108" s="60"/>
      <c r="ZE108" s="60"/>
      <c r="ZF108" s="60"/>
      <c r="ZG108" s="60"/>
      <c r="ZH108" s="60"/>
      <c r="ZI108" s="60"/>
      <c r="ZJ108" s="60"/>
      <c r="ZK108" s="60"/>
      <c r="ZL108" s="60"/>
      <c r="ZM108" s="60"/>
      <c r="ZN108" s="60"/>
      <c r="ZO108" s="60"/>
      <c r="ZP108" s="60"/>
      <c r="ZQ108" s="60"/>
      <c r="ZR108" s="60"/>
      <c r="ZS108" s="60"/>
      <c r="ZT108" s="60"/>
      <c r="ZU108" s="60"/>
      <c r="ZV108" s="60"/>
      <c r="ZW108" s="60"/>
      <c r="ZX108" s="60"/>
      <c r="ZY108" s="60"/>
      <c r="ZZ108" s="60"/>
      <c r="AAA108" s="60"/>
      <c r="AAB108" s="60"/>
      <c r="AAC108" s="60"/>
      <c r="AAD108" s="60"/>
      <c r="AAE108" s="60"/>
      <c r="AAF108" s="60"/>
      <c r="AAG108" s="60"/>
      <c r="AAH108" s="60"/>
      <c r="AAI108" s="60"/>
      <c r="AAJ108" s="60"/>
      <c r="AAK108" s="60"/>
      <c r="AAL108" s="60"/>
      <c r="AAM108" s="60"/>
      <c r="AAN108" s="60"/>
      <c r="AAO108" s="60"/>
      <c r="AAP108" s="60"/>
      <c r="AAQ108" s="60"/>
      <c r="AAR108" s="60"/>
      <c r="AAS108" s="60"/>
      <c r="AAT108" s="60"/>
      <c r="AAU108" s="60"/>
      <c r="AAV108" s="60"/>
      <c r="AAW108" s="60"/>
      <c r="AAX108" s="60"/>
      <c r="AAY108" s="60"/>
      <c r="AAZ108" s="60"/>
      <c r="ABA108" s="60"/>
      <c r="ABB108" s="60"/>
      <c r="ABC108" s="60"/>
      <c r="ABD108" s="60"/>
      <c r="ABE108" s="60"/>
      <c r="ABF108" s="60"/>
      <c r="ABG108" s="60"/>
      <c r="ABH108" s="60"/>
      <c r="ABI108" s="60"/>
      <c r="ABJ108" s="60"/>
      <c r="ABK108" s="60"/>
      <c r="ABL108" s="60"/>
      <c r="ABM108" s="60"/>
      <c r="ABN108" s="60"/>
      <c r="ABO108" s="60"/>
      <c r="ABP108" s="60"/>
      <c r="ABQ108" s="60"/>
      <c r="ABR108" s="60"/>
      <c r="ABS108" s="60"/>
      <c r="ABT108" s="60"/>
      <c r="ABU108" s="60"/>
      <c r="ABV108" s="60"/>
      <c r="ABW108" s="60"/>
      <c r="ABX108" s="60"/>
      <c r="ABY108" s="60"/>
      <c r="ABZ108" s="60"/>
      <c r="ACA108" s="60"/>
      <c r="ACB108" s="60"/>
      <c r="ACC108" s="60"/>
      <c r="ACD108" s="60"/>
      <c r="ACE108" s="60"/>
      <c r="ACF108" s="60"/>
      <c r="ACG108" s="60"/>
      <c r="ACH108" s="60"/>
      <c r="ACI108" s="60"/>
      <c r="ACJ108" s="60"/>
      <c r="ACK108" s="60"/>
      <c r="ACL108" s="60"/>
      <c r="ACM108" s="60"/>
      <c r="ACN108" s="60"/>
      <c r="ACO108" s="60"/>
      <c r="ACP108" s="60"/>
      <c r="ACQ108" s="60"/>
      <c r="ACR108" s="60"/>
      <c r="ACS108" s="60"/>
      <c r="ACT108" s="60"/>
      <c r="ACU108" s="60"/>
      <c r="ACV108" s="60"/>
      <c r="ACW108" s="60"/>
      <c r="ACX108" s="60"/>
      <c r="ACY108" s="60"/>
      <c r="ACZ108" s="60"/>
      <c r="ADA108" s="60"/>
      <c r="ADB108" s="60"/>
      <c r="ADC108" s="60"/>
      <c r="ADD108" s="60"/>
      <c r="ADE108" s="60"/>
      <c r="ADF108" s="60"/>
      <c r="ADG108" s="60"/>
      <c r="ADH108" s="60"/>
      <c r="ADI108" s="60"/>
      <c r="ADJ108" s="60"/>
      <c r="ADK108" s="60"/>
      <c r="ADL108" s="60"/>
      <c r="ADM108" s="60"/>
      <c r="ADN108" s="60"/>
      <c r="ADO108" s="60"/>
      <c r="ADP108" s="60"/>
      <c r="ADQ108" s="60"/>
      <c r="ADR108" s="60"/>
      <c r="ADS108" s="60"/>
      <c r="ADT108" s="60"/>
      <c r="ADU108" s="60"/>
      <c r="ADV108" s="60"/>
      <c r="ADW108" s="60"/>
      <c r="ADX108" s="60"/>
      <c r="ADY108" s="60"/>
      <c r="ADZ108" s="60"/>
      <c r="AEA108" s="60"/>
      <c r="AEB108" s="60"/>
      <c r="AEC108" s="60"/>
      <c r="AED108" s="60"/>
      <c r="AEE108" s="60"/>
      <c r="AEF108" s="60"/>
      <c r="AEG108" s="60"/>
      <c r="AEH108" s="60"/>
      <c r="AEI108" s="60"/>
      <c r="AEJ108" s="60"/>
      <c r="AEK108" s="60"/>
      <c r="AEL108" s="60"/>
      <c r="AEM108" s="60"/>
      <c r="AEN108" s="60"/>
      <c r="AEO108" s="60"/>
      <c r="AEP108" s="60"/>
      <c r="AEQ108" s="60"/>
      <c r="AER108" s="60"/>
      <c r="AES108" s="60"/>
      <c r="AET108" s="60"/>
      <c r="AEU108" s="60"/>
      <c r="AEV108" s="60"/>
      <c r="AEW108" s="60"/>
      <c r="AEX108" s="60"/>
      <c r="AEY108" s="60"/>
      <c r="AEZ108" s="60"/>
      <c r="AFA108" s="60"/>
      <c r="AFB108" s="60"/>
      <c r="AFC108" s="60"/>
      <c r="AFD108" s="60"/>
      <c r="AFE108" s="60"/>
      <c r="AFF108" s="60"/>
      <c r="AFG108" s="60"/>
      <c r="AFH108" s="60"/>
      <c r="AFI108" s="60"/>
      <c r="AFJ108" s="60"/>
      <c r="AFK108" s="60"/>
      <c r="AFL108" s="60"/>
      <c r="AFM108" s="60"/>
      <c r="AFN108" s="60"/>
      <c r="AFO108" s="60"/>
      <c r="AFP108" s="60"/>
      <c r="AFQ108" s="60"/>
      <c r="AFR108" s="60"/>
      <c r="AFS108" s="60"/>
      <c r="AFT108" s="60"/>
      <c r="AFU108" s="60"/>
      <c r="AFV108" s="60"/>
      <c r="AFW108" s="60"/>
      <c r="AFX108" s="60"/>
      <c r="AFY108" s="60"/>
      <c r="AFZ108" s="60"/>
      <c r="AGA108" s="60"/>
      <c r="AGB108" s="60"/>
      <c r="AGC108" s="60"/>
      <c r="AGD108" s="60"/>
      <c r="AGE108" s="60"/>
      <c r="AGF108" s="60"/>
      <c r="AGG108" s="60"/>
      <c r="AGH108" s="60"/>
      <c r="AGI108" s="60"/>
      <c r="AGJ108" s="60"/>
      <c r="AGK108" s="60"/>
      <c r="AGL108" s="60"/>
      <c r="AGM108" s="60"/>
      <c r="AGN108" s="60"/>
      <c r="AGO108" s="60"/>
      <c r="AGP108" s="60"/>
      <c r="AGQ108" s="60"/>
      <c r="AGR108" s="60"/>
      <c r="AGS108" s="60"/>
      <c r="AGT108" s="60"/>
      <c r="AGU108" s="60"/>
      <c r="AGV108" s="60"/>
      <c r="AGW108" s="60"/>
      <c r="AGX108" s="60"/>
      <c r="AGY108" s="60"/>
      <c r="AGZ108" s="60"/>
      <c r="AHA108" s="60"/>
      <c r="AHB108" s="60"/>
      <c r="AHC108" s="60"/>
      <c r="AHD108" s="60"/>
      <c r="AHE108" s="60"/>
      <c r="AHF108" s="60"/>
      <c r="AHG108" s="60"/>
      <c r="AHH108" s="60"/>
      <c r="AHI108" s="60"/>
      <c r="AHJ108" s="60"/>
      <c r="AHK108" s="60"/>
      <c r="AHL108" s="60"/>
      <c r="AHM108" s="60"/>
      <c r="AHN108" s="60"/>
      <c r="AHO108" s="60"/>
      <c r="AHP108" s="60"/>
      <c r="AHQ108" s="60"/>
      <c r="AHR108" s="60"/>
      <c r="AHS108" s="60"/>
      <c r="AHT108" s="60"/>
      <c r="AHU108" s="60"/>
      <c r="AHV108" s="60"/>
      <c r="AHW108" s="60"/>
      <c r="AHX108" s="60"/>
      <c r="AHY108" s="60"/>
      <c r="AHZ108" s="60"/>
      <c r="AIA108" s="60"/>
      <c r="AIB108" s="60"/>
      <c r="AIC108" s="60"/>
      <c r="AID108" s="60"/>
      <c r="AIE108" s="60"/>
      <c r="AIF108" s="60"/>
      <c r="AIG108" s="60"/>
      <c r="AIH108" s="60"/>
      <c r="AII108" s="60"/>
      <c r="AIJ108" s="60"/>
      <c r="AIK108" s="60"/>
      <c r="AIL108" s="60"/>
      <c r="AIM108" s="60"/>
      <c r="AIN108" s="60"/>
      <c r="AIO108" s="60"/>
      <c r="AIP108" s="60"/>
      <c r="AIQ108" s="60"/>
      <c r="AIR108" s="60"/>
      <c r="AIS108" s="60"/>
      <c r="AIT108" s="60"/>
      <c r="AIU108" s="60"/>
      <c r="AIV108" s="60"/>
      <c r="AIW108" s="60"/>
      <c r="AIX108" s="60"/>
      <c r="AIY108" s="60"/>
      <c r="AIZ108" s="60"/>
      <c r="AJA108" s="60"/>
      <c r="AJB108" s="60"/>
      <c r="AJC108" s="60"/>
      <c r="AJD108" s="60"/>
      <c r="AJE108" s="60"/>
      <c r="AJF108" s="60"/>
      <c r="AJG108" s="60"/>
      <c r="AJH108" s="60"/>
      <c r="AJI108" s="60"/>
      <c r="AJJ108" s="60"/>
      <c r="AJK108" s="60"/>
      <c r="AJL108" s="60"/>
      <c r="AJM108" s="60"/>
      <c r="AJN108" s="60"/>
      <c r="AJO108" s="60"/>
      <c r="AJP108" s="60"/>
      <c r="AJQ108" s="60"/>
      <c r="AJR108" s="60"/>
      <c r="AJS108" s="60"/>
      <c r="AJT108" s="60"/>
      <c r="AJU108" s="60"/>
      <c r="AJV108" s="60"/>
      <c r="AJW108" s="60"/>
      <c r="AJX108" s="60"/>
      <c r="AJY108" s="60"/>
      <c r="AJZ108" s="60"/>
      <c r="AKA108" s="60"/>
      <c r="AKB108" s="60"/>
      <c r="AKC108" s="60"/>
      <c r="AKD108" s="60"/>
      <c r="AKE108" s="60"/>
      <c r="AKF108" s="60"/>
      <c r="AKG108" s="60"/>
      <c r="AKH108" s="60"/>
      <c r="AKI108" s="60"/>
      <c r="AKJ108" s="60"/>
      <c r="AKK108" s="60"/>
      <c r="AKL108" s="60"/>
      <c r="AKM108" s="60"/>
      <c r="AKN108" s="60"/>
      <c r="AKO108" s="60"/>
      <c r="AKP108" s="60"/>
      <c r="AKQ108" s="60"/>
      <c r="AKR108" s="60"/>
      <c r="AKS108" s="60"/>
      <c r="AKT108" s="60"/>
      <c r="AKU108" s="60"/>
      <c r="AKV108" s="60"/>
      <c r="AKW108" s="60"/>
      <c r="AKX108" s="60"/>
      <c r="AKY108" s="60"/>
      <c r="AKZ108" s="60"/>
      <c r="ALA108" s="60"/>
      <c r="ALB108" s="60"/>
      <c r="ALC108" s="60"/>
      <c r="ALD108" s="60"/>
      <c r="ALE108" s="60"/>
      <c r="ALF108" s="60"/>
      <c r="ALG108" s="60"/>
      <c r="ALH108" s="60"/>
      <c r="ALI108" s="60"/>
      <c r="ALJ108" s="60"/>
      <c r="ALK108" s="60"/>
      <c r="ALL108" s="60"/>
      <c r="ALM108" s="60"/>
      <c r="ALN108" s="60"/>
      <c r="ALO108" s="60"/>
      <c r="ALP108" s="60"/>
      <c r="ALQ108" s="60"/>
      <c r="ALR108" s="60"/>
      <c r="ALS108" s="60"/>
      <c r="ALT108" s="60"/>
      <c r="ALU108" s="60"/>
      <c r="ALV108" s="60"/>
      <c r="ALW108" s="60"/>
      <c r="ALX108" s="60"/>
      <c r="ALY108" s="60"/>
      <c r="ALZ108" s="60"/>
      <c r="AMA108" s="60"/>
      <c r="AMB108" s="60"/>
      <c r="AMC108" s="60"/>
      <c r="AMD108" s="60"/>
      <c r="AME108" s="60"/>
      <c r="AMF108" s="60"/>
      <c r="AMG108" s="60"/>
      <c r="AMH108" s="60"/>
      <c r="AMI108" s="60"/>
      <c r="AMJ108" s="60"/>
    </row>
    <row r="109" spans="1:1024" ht="15">
      <c r="A109" s="70" t="s">
        <v>108</v>
      </c>
      <c r="B109" s="71" t="s">
        <v>109</v>
      </c>
      <c r="C109" s="67"/>
      <c r="D109" s="67"/>
      <c r="E109" s="67"/>
      <c r="F109" s="60"/>
      <c r="G109" s="60"/>
      <c r="H109" s="60"/>
      <c r="I109" s="60"/>
      <c r="J109" s="60"/>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c r="CA109" s="60"/>
      <c r="CB109" s="60"/>
      <c r="CC109" s="60"/>
      <c r="CD109" s="60"/>
      <c r="CE109" s="60"/>
      <c r="CF109" s="60"/>
      <c r="CG109" s="60"/>
      <c r="CH109" s="60"/>
      <c r="CI109" s="60"/>
      <c r="CJ109" s="60"/>
      <c r="CK109" s="60"/>
      <c r="CL109" s="60"/>
      <c r="CM109" s="60"/>
      <c r="CN109" s="60"/>
      <c r="CO109" s="60"/>
      <c r="CP109" s="60"/>
      <c r="CQ109" s="60"/>
      <c r="CR109" s="60"/>
      <c r="CS109" s="60"/>
      <c r="CT109" s="60"/>
      <c r="CU109" s="60"/>
      <c r="CV109" s="60"/>
      <c r="CW109" s="60"/>
      <c r="CX109" s="60"/>
      <c r="CY109" s="60"/>
      <c r="CZ109" s="60"/>
      <c r="DA109" s="60"/>
      <c r="DB109" s="60"/>
      <c r="DC109" s="60"/>
      <c r="DD109" s="60"/>
      <c r="DE109" s="60"/>
      <c r="DF109" s="60"/>
      <c r="DG109" s="60"/>
      <c r="DH109" s="60"/>
      <c r="DI109" s="60"/>
      <c r="DJ109" s="60"/>
      <c r="DK109" s="60"/>
      <c r="DL109" s="60"/>
      <c r="DM109" s="60"/>
      <c r="DN109" s="60"/>
      <c r="DO109" s="60"/>
      <c r="DP109" s="60"/>
      <c r="DQ109" s="60"/>
      <c r="DR109" s="60"/>
      <c r="DS109" s="60"/>
      <c r="DT109" s="60"/>
      <c r="DU109" s="60"/>
      <c r="DV109" s="60"/>
      <c r="DW109" s="60"/>
      <c r="DX109" s="60"/>
      <c r="DY109" s="60"/>
      <c r="DZ109" s="60"/>
      <c r="EA109" s="60"/>
      <c r="EB109" s="60"/>
      <c r="EC109" s="60"/>
      <c r="ED109" s="60"/>
      <c r="EE109" s="60"/>
      <c r="EF109" s="60"/>
      <c r="EG109" s="60"/>
      <c r="EH109" s="60"/>
      <c r="EI109" s="60"/>
      <c r="EJ109" s="60"/>
      <c r="EK109" s="60"/>
      <c r="EL109" s="60"/>
      <c r="EM109" s="60"/>
      <c r="EN109" s="60"/>
      <c r="EO109" s="60"/>
      <c r="EP109" s="60"/>
      <c r="EQ109" s="60"/>
      <c r="ER109" s="60"/>
      <c r="ES109" s="60"/>
      <c r="ET109" s="60"/>
      <c r="EU109" s="60"/>
      <c r="EV109" s="60"/>
      <c r="EW109" s="60"/>
      <c r="EX109" s="60"/>
      <c r="EY109" s="60"/>
      <c r="EZ109" s="60"/>
      <c r="FA109" s="60"/>
      <c r="FB109" s="60"/>
      <c r="FC109" s="60"/>
      <c r="FD109" s="60"/>
      <c r="FE109" s="60"/>
      <c r="FF109" s="60"/>
      <c r="FG109" s="60"/>
      <c r="FH109" s="60"/>
      <c r="FI109" s="60"/>
      <c r="FJ109" s="60"/>
      <c r="FK109" s="60"/>
      <c r="FL109" s="60"/>
      <c r="FM109" s="60"/>
      <c r="FN109" s="60"/>
      <c r="FO109" s="60"/>
      <c r="FP109" s="60"/>
      <c r="FQ109" s="60"/>
      <c r="FR109" s="60"/>
      <c r="FS109" s="60"/>
      <c r="FT109" s="60"/>
      <c r="FU109" s="60"/>
      <c r="FV109" s="60"/>
      <c r="FW109" s="60"/>
      <c r="FX109" s="60"/>
      <c r="FY109" s="60"/>
      <c r="FZ109" s="60"/>
      <c r="GA109" s="60"/>
      <c r="GB109" s="60"/>
      <c r="GC109" s="60"/>
      <c r="GD109" s="60"/>
      <c r="GE109" s="60"/>
      <c r="GF109" s="60"/>
      <c r="GG109" s="60"/>
      <c r="GH109" s="60"/>
      <c r="GI109" s="60"/>
      <c r="GJ109" s="60"/>
      <c r="GK109" s="60"/>
      <c r="GL109" s="60"/>
      <c r="GM109" s="60"/>
      <c r="GN109" s="60"/>
      <c r="GO109" s="60"/>
      <c r="GP109" s="60"/>
      <c r="GQ109" s="60"/>
      <c r="GR109" s="60"/>
      <c r="GS109" s="60"/>
      <c r="GT109" s="60"/>
      <c r="GU109" s="60"/>
      <c r="GV109" s="60"/>
      <c r="GW109" s="60"/>
      <c r="GX109" s="60"/>
      <c r="GY109" s="60"/>
      <c r="GZ109" s="60"/>
      <c r="HA109" s="60"/>
      <c r="HB109" s="60"/>
      <c r="HC109" s="60"/>
      <c r="HD109" s="60"/>
      <c r="HE109" s="60"/>
      <c r="HF109" s="60"/>
      <c r="HG109" s="60"/>
      <c r="HH109" s="60"/>
      <c r="HI109" s="60"/>
      <c r="HJ109" s="60"/>
      <c r="HK109" s="60"/>
      <c r="HL109" s="60"/>
      <c r="HM109" s="60"/>
      <c r="HN109" s="60"/>
      <c r="HO109" s="60"/>
      <c r="HP109" s="60"/>
      <c r="HQ109" s="60"/>
      <c r="HR109" s="60"/>
      <c r="HS109" s="60"/>
      <c r="HT109" s="60"/>
      <c r="HU109" s="60"/>
      <c r="HV109" s="60"/>
      <c r="HW109" s="60"/>
      <c r="HX109" s="60"/>
      <c r="HY109" s="60"/>
      <c r="HZ109" s="60"/>
      <c r="IA109" s="60"/>
      <c r="IB109" s="60"/>
      <c r="IC109" s="60"/>
      <c r="ID109" s="60"/>
      <c r="IE109" s="60"/>
      <c r="IF109" s="60"/>
      <c r="IG109" s="60"/>
      <c r="IH109" s="60"/>
      <c r="II109" s="60"/>
      <c r="IJ109" s="60"/>
      <c r="IK109" s="60"/>
      <c r="IL109" s="60"/>
      <c r="IM109" s="60"/>
      <c r="IN109" s="60"/>
      <c r="IO109" s="60"/>
      <c r="IP109" s="60"/>
      <c r="IQ109" s="60"/>
      <c r="IR109" s="60"/>
      <c r="IS109" s="60"/>
      <c r="IT109" s="60"/>
      <c r="IU109" s="60"/>
      <c r="IV109" s="60"/>
      <c r="IW109" s="60"/>
      <c r="IX109" s="60"/>
      <c r="IY109" s="60"/>
      <c r="IZ109" s="60"/>
      <c r="JA109" s="60"/>
      <c r="JB109" s="60"/>
      <c r="JC109" s="60"/>
      <c r="JD109" s="60"/>
      <c r="JE109" s="60"/>
      <c r="JF109" s="60"/>
      <c r="JG109" s="60"/>
      <c r="JH109" s="60"/>
      <c r="JI109" s="60"/>
      <c r="JJ109" s="60"/>
      <c r="JK109" s="60"/>
      <c r="JL109" s="60"/>
      <c r="JM109" s="60"/>
      <c r="JN109" s="60"/>
      <c r="JO109" s="60"/>
      <c r="JP109" s="60"/>
      <c r="JQ109" s="60"/>
      <c r="JR109" s="60"/>
      <c r="JS109" s="60"/>
      <c r="JT109" s="60"/>
      <c r="JU109" s="60"/>
      <c r="JV109" s="60"/>
      <c r="JW109" s="60"/>
      <c r="JX109" s="60"/>
      <c r="JY109" s="60"/>
      <c r="JZ109" s="60"/>
      <c r="KA109" s="60"/>
      <c r="KB109" s="60"/>
      <c r="KC109" s="60"/>
      <c r="KD109" s="60"/>
      <c r="KE109" s="60"/>
      <c r="KF109" s="60"/>
      <c r="KG109" s="60"/>
      <c r="KH109" s="60"/>
      <c r="KI109" s="60"/>
      <c r="KJ109" s="60"/>
      <c r="KK109" s="60"/>
      <c r="KL109" s="60"/>
      <c r="KM109" s="60"/>
      <c r="KN109" s="60"/>
      <c r="KO109" s="60"/>
      <c r="KP109" s="60"/>
      <c r="KQ109" s="60"/>
      <c r="KR109" s="60"/>
      <c r="KS109" s="60"/>
      <c r="KT109" s="60"/>
      <c r="KU109" s="60"/>
      <c r="KV109" s="60"/>
      <c r="KW109" s="60"/>
      <c r="KX109" s="60"/>
      <c r="KY109" s="60"/>
      <c r="KZ109" s="60"/>
      <c r="LA109" s="60"/>
      <c r="LB109" s="60"/>
      <c r="LC109" s="60"/>
      <c r="LD109" s="60"/>
      <c r="LE109" s="60"/>
      <c r="LF109" s="60"/>
      <c r="LG109" s="60"/>
      <c r="LH109" s="60"/>
      <c r="LI109" s="60"/>
      <c r="LJ109" s="60"/>
      <c r="LK109" s="60"/>
      <c r="LL109" s="60"/>
      <c r="LM109" s="60"/>
      <c r="LN109" s="60"/>
      <c r="LO109" s="60"/>
      <c r="LP109" s="60"/>
      <c r="LQ109" s="60"/>
      <c r="LR109" s="60"/>
      <c r="LS109" s="60"/>
      <c r="LT109" s="60"/>
      <c r="LU109" s="60"/>
      <c r="LV109" s="60"/>
      <c r="LW109" s="60"/>
      <c r="LX109" s="60"/>
      <c r="LY109" s="60"/>
      <c r="LZ109" s="60"/>
      <c r="MA109" s="60"/>
      <c r="MB109" s="60"/>
      <c r="MC109" s="60"/>
      <c r="MD109" s="60"/>
      <c r="ME109" s="60"/>
      <c r="MF109" s="60"/>
      <c r="MG109" s="60"/>
      <c r="MH109" s="60"/>
      <c r="MI109" s="60"/>
      <c r="MJ109" s="60"/>
      <c r="MK109" s="60"/>
      <c r="ML109" s="60"/>
      <c r="MM109" s="60"/>
      <c r="MN109" s="60"/>
      <c r="MO109" s="60"/>
      <c r="MP109" s="60"/>
      <c r="MQ109" s="60"/>
      <c r="MR109" s="60"/>
      <c r="MS109" s="60"/>
      <c r="MT109" s="60"/>
      <c r="MU109" s="60"/>
      <c r="MV109" s="60"/>
      <c r="MW109" s="60"/>
      <c r="MX109" s="60"/>
      <c r="MY109" s="60"/>
      <c r="MZ109" s="60"/>
      <c r="NA109" s="60"/>
      <c r="NB109" s="60"/>
      <c r="NC109" s="60"/>
      <c r="ND109" s="60"/>
      <c r="NE109" s="60"/>
      <c r="NF109" s="60"/>
      <c r="NG109" s="60"/>
      <c r="NH109" s="60"/>
      <c r="NI109" s="60"/>
      <c r="NJ109" s="60"/>
      <c r="NK109" s="60"/>
      <c r="NL109" s="60"/>
      <c r="NM109" s="60"/>
      <c r="NN109" s="60"/>
      <c r="NO109" s="60"/>
      <c r="NP109" s="60"/>
      <c r="NQ109" s="60"/>
      <c r="NR109" s="60"/>
      <c r="NS109" s="60"/>
      <c r="NT109" s="60"/>
      <c r="NU109" s="60"/>
      <c r="NV109" s="60"/>
      <c r="NW109" s="60"/>
      <c r="NX109" s="60"/>
      <c r="NY109" s="60"/>
      <c r="NZ109" s="60"/>
      <c r="OA109" s="60"/>
      <c r="OB109" s="60"/>
      <c r="OC109" s="60"/>
      <c r="OD109" s="60"/>
      <c r="OE109" s="60"/>
      <c r="OF109" s="60"/>
      <c r="OG109" s="60"/>
      <c r="OH109" s="60"/>
      <c r="OI109" s="60"/>
      <c r="OJ109" s="60"/>
      <c r="OK109" s="60"/>
      <c r="OL109" s="60"/>
      <c r="OM109" s="60"/>
      <c r="ON109" s="60"/>
      <c r="OO109" s="60"/>
      <c r="OP109" s="60"/>
      <c r="OQ109" s="60"/>
      <c r="OR109" s="60"/>
      <c r="OS109" s="60"/>
      <c r="OT109" s="60"/>
      <c r="OU109" s="60"/>
      <c r="OV109" s="60"/>
      <c r="OW109" s="60"/>
      <c r="OX109" s="60"/>
      <c r="OY109" s="60"/>
      <c r="OZ109" s="60"/>
      <c r="PA109" s="60"/>
      <c r="PB109" s="60"/>
      <c r="PC109" s="60"/>
      <c r="PD109" s="60"/>
      <c r="PE109" s="60"/>
      <c r="PF109" s="60"/>
      <c r="PG109" s="60"/>
      <c r="PH109" s="60"/>
      <c r="PI109" s="60"/>
      <c r="PJ109" s="60"/>
      <c r="PK109" s="60"/>
      <c r="PL109" s="60"/>
      <c r="PM109" s="60"/>
      <c r="PN109" s="60"/>
      <c r="PO109" s="60"/>
      <c r="PP109" s="60"/>
      <c r="PQ109" s="60"/>
      <c r="PR109" s="60"/>
      <c r="PS109" s="60"/>
      <c r="PT109" s="60"/>
      <c r="PU109" s="60"/>
      <c r="PV109" s="60"/>
      <c r="PW109" s="60"/>
      <c r="PX109" s="60"/>
      <c r="PY109" s="60"/>
      <c r="PZ109" s="60"/>
      <c r="QA109" s="60"/>
      <c r="QB109" s="60"/>
      <c r="QC109" s="60"/>
      <c r="QD109" s="60"/>
      <c r="QE109" s="60"/>
      <c r="QF109" s="60"/>
      <c r="QG109" s="60"/>
      <c r="QH109" s="60"/>
      <c r="QI109" s="60"/>
      <c r="QJ109" s="60"/>
      <c r="QK109" s="60"/>
      <c r="QL109" s="60"/>
      <c r="QM109" s="60"/>
      <c r="QN109" s="60"/>
      <c r="QO109" s="60"/>
      <c r="QP109" s="60"/>
      <c r="QQ109" s="60"/>
      <c r="QR109" s="60"/>
      <c r="QS109" s="60"/>
      <c r="QT109" s="60"/>
      <c r="QU109" s="60"/>
      <c r="QV109" s="60"/>
      <c r="QW109" s="60"/>
      <c r="QX109" s="60"/>
      <c r="QY109" s="60"/>
      <c r="QZ109" s="60"/>
      <c r="RA109" s="60"/>
      <c r="RB109" s="60"/>
      <c r="RC109" s="60"/>
      <c r="RD109" s="60"/>
      <c r="RE109" s="60"/>
      <c r="RF109" s="60"/>
      <c r="RG109" s="60"/>
      <c r="RH109" s="60"/>
      <c r="RI109" s="60"/>
      <c r="RJ109" s="60"/>
      <c r="RK109" s="60"/>
      <c r="RL109" s="60"/>
      <c r="RM109" s="60"/>
      <c r="RN109" s="60"/>
      <c r="RO109" s="60"/>
      <c r="RP109" s="60"/>
      <c r="RQ109" s="60"/>
      <c r="RR109" s="60"/>
      <c r="RS109" s="60"/>
      <c r="RT109" s="60"/>
      <c r="RU109" s="60"/>
      <c r="RV109" s="60"/>
      <c r="RW109" s="60"/>
      <c r="RX109" s="60"/>
      <c r="RY109" s="60"/>
      <c r="RZ109" s="60"/>
      <c r="SA109" s="60"/>
      <c r="SB109" s="60"/>
      <c r="SC109" s="60"/>
      <c r="SD109" s="60"/>
      <c r="SE109" s="60"/>
      <c r="SF109" s="60"/>
      <c r="SG109" s="60"/>
      <c r="SH109" s="60"/>
      <c r="SI109" s="60"/>
      <c r="SJ109" s="60"/>
      <c r="SK109" s="60"/>
      <c r="SL109" s="60"/>
      <c r="SM109" s="60"/>
      <c r="SN109" s="60"/>
      <c r="SO109" s="60"/>
      <c r="SP109" s="60"/>
      <c r="SQ109" s="60"/>
      <c r="SR109" s="60"/>
      <c r="SS109" s="60"/>
      <c r="ST109" s="60"/>
      <c r="SU109" s="60"/>
      <c r="SV109" s="60"/>
      <c r="SW109" s="60"/>
      <c r="SX109" s="60"/>
      <c r="SY109" s="60"/>
      <c r="SZ109" s="60"/>
      <c r="TA109" s="60"/>
      <c r="TB109" s="60"/>
      <c r="TC109" s="60"/>
      <c r="TD109" s="60"/>
      <c r="TE109" s="60"/>
      <c r="TF109" s="60"/>
      <c r="TG109" s="60"/>
      <c r="TH109" s="60"/>
      <c r="TI109" s="60"/>
      <c r="TJ109" s="60"/>
      <c r="TK109" s="60"/>
      <c r="TL109" s="60"/>
      <c r="TM109" s="60"/>
      <c r="TN109" s="60"/>
      <c r="TO109" s="60"/>
      <c r="TP109" s="60"/>
      <c r="TQ109" s="60"/>
      <c r="TR109" s="60"/>
      <c r="TS109" s="60"/>
      <c r="TT109" s="60"/>
      <c r="TU109" s="60"/>
      <c r="TV109" s="60"/>
      <c r="TW109" s="60"/>
      <c r="TX109" s="60"/>
      <c r="TY109" s="60"/>
      <c r="TZ109" s="60"/>
      <c r="UA109" s="60"/>
      <c r="UB109" s="60"/>
      <c r="UC109" s="60"/>
      <c r="UD109" s="60"/>
      <c r="UE109" s="60"/>
      <c r="UF109" s="60"/>
      <c r="UG109" s="60"/>
      <c r="UH109" s="60"/>
      <c r="UI109" s="60"/>
      <c r="UJ109" s="60"/>
      <c r="UK109" s="60"/>
      <c r="UL109" s="60"/>
      <c r="UM109" s="60"/>
      <c r="UN109" s="60"/>
      <c r="UO109" s="60"/>
      <c r="UP109" s="60"/>
      <c r="UQ109" s="60"/>
      <c r="UR109" s="60"/>
      <c r="US109" s="60"/>
      <c r="UT109" s="60"/>
      <c r="UU109" s="60"/>
      <c r="UV109" s="60"/>
      <c r="UW109" s="60"/>
      <c r="UX109" s="60"/>
      <c r="UY109" s="60"/>
      <c r="UZ109" s="60"/>
      <c r="VA109" s="60"/>
      <c r="VB109" s="60"/>
      <c r="VC109" s="60"/>
      <c r="VD109" s="60"/>
      <c r="VE109" s="60"/>
      <c r="VF109" s="60"/>
      <c r="VG109" s="60"/>
      <c r="VH109" s="60"/>
      <c r="VI109" s="60"/>
      <c r="VJ109" s="60"/>
      <c r="VK109" s="60"/>
      <c r="VL109" s="60"/>
      <c r="VM109" s="60"/>
      <c r="VN109" s="60"/>
      <c r="VO109" s="60"/>
      <c r="VP109" s="60"/>
      <c r="VQ109" s="60"/>
      <c r="VR109" s="60"/>
      <c r="VS109" s="60"/>
      <c r="VT109" s="60"/>
      <c r="VU109" s="60"/>
      <c r="VV109" s="60"/>
      <c r="VW109" s="60"/>
      <c r="VX109" s="60"/>
      <c r="VY109" s="60"/>
      <c r="VZ109" s="60"/>
      <c r="WA109" s="60"/>
      <c r="WB109" s="60"/>
      <c r="WC109" s="60"/>
      <c r="WD109" s="60"/>
      <c r="WE109" s="60"/>
      <c r="WF109" s="60"/>
      <c r="WG109" s="60"/>
      <c r="WH109" s="60"/>
      <c r="WI109" s="60"/>
      <c r="WJ109" s="60"/>
      <c r="WK109" s="60"/>
      <c r="WL109" s="60"/>
      <c r="WM109" s="60"/>
      <c r="WN109" s="60"/>
      <c r="WO109" s="60"/>
      <c r="WP109" s="60"/>
      <c r="WQ109" s="60"/>
      <c r="WR109" s="60"/>
      <c r="WS109" s="60"/>
      <c r="WT109" s="60"/>
      <c r="WU109" s="60"/>
      <c r="WV109" s="60"/>
      <c r="WW109" s="60"/>
      <c r="WX109" s="60"/>
      <c r="WY109" s="60"/>
      <c r="WZ109" s="60"/>
      <c r="XA109" s="60"/>
      <c r="XB109" s="60"/>
      <c r="XC109" s="60"/>
      <c r="XD109" s="60"/>
      <c r="XE109" s="60"/>
      <c r="XF109" s="60"/>
      <c r="XG109" s="60"/>
      <c r="XH109" s="60"/>
      <c r="XI109" s="60"/>
      <c r="XJ109" s="60"/>
      <c r="XK109" s="60"/>
      <c r="XL109" s="60"/>
      <c r="XM109" s="60"/>
      <c r="XN109" s="60"/>
      <c r="XO109" s="60"/>
      <c r="XP109" s="60"/>
      <c r="XQ109" s="60"/>
      <c r="XR109" s="60"/>
      <c r="XS109" s="60"/>
      <c r="XT109" s="60"/>
      <c r="XU109" s="60"/>
      <c r="XV109" s="60"/>
      <c r="XW109" s="60"/>
      <c r="XX109" s="60"/>
      <c r="XY109" s="60"/>
      <c r="XZ109" s="60"/>
      <c r="YA109" s="60"/>
      <c r="YB109" s="60"/>
      <c r="YC109" s="60"/>
      <c r="YD109" s="60"/>
      <c r="YE109" s="60"/>
      <c r="YF109" s="60"/>
      <c r="YG109" s="60"/>
      <c r="YH109" s="60"/>
      <c r="YI109" s="60"/>
      <c r="YJ109" s="60"/>
      <c r="YK109" s="60"/>
      <c r="YL109" s="60"/>
      <c r="YM109" s="60"/>
      <c r="YN109" s="60"/>
      <c r="YO109" s="60"/>
      <c r="YP109" s="60"/>
      <c r="YQ109" s="60"/>
      <c r="YR109" s="60"/>
      <c r="YS109" s="60"/>
      <c r="YT109" s="60"/>
      <c r="YU109" s="60"/>
      <c r="YV109" s="60"/>
      <c r="YW109" s="60"/>
      <c r="YX109" s="60"/>
      <c r="YY109" s="60"/>
      <c r="YZ109" s="60"/>
      <c r="ZA109" s="60"/>
      <c r="ZB109" s="60"/>
      <c r="ZC109" s="60"/>
      <c r="ZD109" s="60"/>
      <c r="ZE109" s="60"/>
      <c r="ZF109" s="60"/>
      <c r="ZG109" s="60"/>
      <c r="ZH109" s="60"/>
      <c r="ZI109" s="60"/>
      <c r="ZJ109" s="60"/>
      <c r="ZK109" s="60"/>
      <c r="ZL109" s="60"/>
      <c r="ZM109" s="60"/>
      <c r="ZN109" s="60"/>
      <c r="ZO109" s="60"/>
      <c r="ZP109" s="60"/>
      <c r="ZQ109" s="60"/>
      <c r="ZR109" s="60"/>
      <c r="ZS109" s="60"/>
      <c r="ZT109" s="60"/>
      <c r="ZU109" s="60"/>
      <c r="ZV109" s="60"/>
      <c r="ZW109" s="60"/>
      <c r="ZX109" s="60"/>
      <c r="ZY109" s="60"/>
      <c r="ZZ109" s="60"/>
      <c r="AAA109" s="60"/>
      <c r="AAB109" s="60"/>
      <c r="AAC109" s="60"/>
      <c r="AAD109" s="60"/>
      <c r="AAE109" s="60"/>
      <c r="AAF109" s="60"/>
      <c r="AAG109" s="60"/>
      <c r="AAH109" s="60"/>
      <c r="AAI109" s="60"/>
      <c r="AAJ109" s="60"/>
      <c r="AAK109" s="60"/>
      <c r="AAL109" s="60"/>
      <c r="AAM109" s="60"/>
      <c r="AAN109" s="60"/>
      <c r="AAO109" s="60"/>
      <c r="AAP109" s="60"/>
      <c r="AAQ109" s="60"/>
      <c r="AAR109" s="60"/>
      <c r="AAS109" s="60"/>
      <c r="AAT109" s="60"/>
      <c r="AAU109" s="60"/>
      <c r="AAV109" s="60"/>
      <c r="AAW109" s="60"/>
      <c r="AAX109" s="60"/>
      <c r="AAY109" s="60"/>
      <c r="AAZ109" s="60"/>
      <c r="ABA109" s="60"/>
      <c r="ABB109" s="60"/>
      <c r="ABC109" s="60"/>
      <c r="ABD109" s="60"/>
      <c r="ABE109" s="60"/>
      <c r="ABF109" s="60"/>
      <c r="ABG109" s="60"/>
      <c r="ABH109" s="60"/>
      <c r="ABI109" s="60"/>
      <c r="ABJ109" s="60"/>
      <c r="ABK109" s="60"/>
      <c r="ABL109" s="60"/>
      <c r="ABM109" s="60"/>
      <c r="ABN109" s="60"/>
      <c r="ABO109" s="60"/>
      <c r="ABP109" s="60"/>
      <c r="ABQ109" s="60"/>
      <c r="ABR109" s="60"/>
      <c r="ABS109" s="60"/>
      <c r="ABT109" s="60"/>
      <c r="ABU109" s="60"/>
      <c r="ABV109" s="60"/>
      <c r="ABW109" s="60"/>
      <c r="ABX109" s="60"/>
      <c r="ABY109" s="60"/>
      <c r="ABZ109" s="60"/>
      <c r="ACA109" s="60"/>
      <c r="ACB109" s="60"/>
      <c r="ACC109" s="60"/>
      <c r="ACD109" s="60"/>
      <c r="ACE109" s="60"/>
      <c r="ACF109" s="60"/>
      <c r="ACG109" s="60"/>
      <c r="ACH109" s="60"/>
      <c r="ACI109" s="60"/>
      <c r="ACJ109" s="60"/>
      <c r="ACK109" s="60"/>
      <c r="ACL109" s="60"/>
      <c r="ACM109" s="60"/>
      <c r="ACN109" s="60"/>
      <c r="ACO109" s="60"/>
      <c r="ACP109" s="60"/>
      <c r="ACQ109" s="60"/>
      <c r="ACR109" s="60"/>
      <c r="ACS109" s="60"/>
      <c r="ACT109" s="60"/>
      <c r="ACU109" s="60"/>
      <c r="ACV109" s="60"/>
      <c r="ACW109" s="60"/>
      <c r="ACX109" s="60"/>
      <c r="ACY109" s="60"/>
      <c r="ACZ109" s="60"/>
      <c r="ADA109" s="60"/>
      <c r="ADB109" s="60"/>
      <c r="ADC109" s="60"/>
      <c r="ADD109" s="60"/>
      <c r="ADE109" s="60"/>
      <c r="ADF109" s="60"/>
      <c r="ADG109" s="60"/>
      <c r="ADH109" s="60"/>
      <c r="ADI109" s="60"/>
      <c r="ADJ109" s="60"/>
      <c r="ADK109" s="60"/>
      <c r="ADL109" s="60"/>
      <c r="ADM109" s="60"/>
      <c r="ADN109" s="60"/>
      <c r="ADO109" s="60"/>
      <c r="ADP109" s="60"/>
      <c r="ADQ109" s="60"/>
      <c r="ADR109" s="60"/>
      <c r="ADS109" s="60"/>
      <c r="ADT109" s="60"/>
      <c r="ADU109" s="60"/>
      <c r="ADV109" s="60"/>
      <c r="ADW109" s="60"/>
      <c r="ADX109" s="60"/>
      <c r="ADY109" s="60"/>
      <c r="ADZ109" s="60"/>
      <c r="AEA109" s="60"/>
      <c r="AEB109" s="60"/>
      <c r="AEC109" s="60"/>
      <c r="AED109" s="60"/>
      <c r="AEE109" s="60"/>
      <c r="AEF109" s="60"/>
      <c r="AEG109" s="60"/>
      <c r="AEH109" s="60"/>
      <c r="AEI109" s="60"/>
      <c r="AEJ109" s="60"/>
      <c r="AEK109" s="60"/>
      <c r="AEL109" s="60"/>
      <c r="AEM109" s="60"/>
      <c r="AEN109" s="60"/>
      <c r="AEO109" s="60"/>
      <c r="AEP109" s="60"/>
      <c r="AEQ109" s="60"/>
      <c r="AER109" s="60"/>
      <c r="AES109" s="60"/>
      <c r="AET109" s="60"/>
      <c r="AEU109" s="60"/>
      <c r="AEV109" s="60"/>
      <c r="AEW109" s="60"/>
      <c r="AEX109" s="60"/>
      <c r="AEY109" s="60"/>
      <c r="AEZ109" s="60"/>
      <c r="AFA109" s="60"/>
      <c r="AFB109" s="60"/>
      <c r="AFC109" s="60"/>
      <c r="AFD109" s="60"/>
      <c r="AFE109" s="60"/>
      <c r="AFF109" s="60"/>
      <c r="AFG109" s="60"/>
      <c r="AFH109" s="60"/>
      <c r="AFI109" s="60"/>
      <c r="AFJ109" s="60"/>
      <c r="AFK109" s="60"/>
      <c r="AFL109" s="60"/>
      <c r="AFM109" s="60"/>
      <c r="AFN109" s="60"/>
      <c r="AFO109" s="60"/>
      <c r="AFP109" s="60"/>
      <c r="AFQ109" s="60"/>
      <c r="AFR109" s="60"/>
      <c r="AFS109" s="60"/>
      <c r="AFT109" s="60"/>
      <c r="AFU109" s="60"/>
      <c r="AFV109" s="60"/>
      <c r="AFW109" s="60"/>
      <c r="AFX109" s="60"/>
      <c r="AFY109" s="60"/>
      <c r="AFZ109" s="60"/>
      <c r="AGA109" s="60"/>
      <c r="AGB109" s="60"/>
      <c r="AGC109" s="60"/>
      <c r="AGD109" s="60"/>
      <c r="AGE109" s="60"/>
      <c r="AGF109" s="60"/>
      <c r="AGG109" s="60"/>
      <c r="AGH109" s="60"/>
      <c r="AGI109" s="60"/>
      <c r="AGJ109" s="60"/>
      <c r="AGK109" s="60"/>
      <c r="AGL109" s="60"/>
      <c r="AGM109" s="60"/>
      <c r="AGN109" s="60"/>
      <c r="AGO109" s="60"/>
      <c r="AGP109" s="60"/>
      <c r="AGQ109" s="60"/>
      <c r="AGR109" s="60"/>
      <c r="AGS109" s="60"/>
      <c r="AGT109" s="60"/>
      <c r="AGU109" s="60"/>
      <c r="AGV109" s="60"/>
      <c r="AGW109" s="60"/>
      <c r="AGX109" s="60"/>
      <c r="AGY109" s="60"/>
      <c r="AGZ109" s="60"/>
      <c r="AHA109" s="60"/>
      <c r="AHB109" s="60"/>
      <c r="AHC109" s="60"/>
      <c r="AHD109" s="60"/>
      <c r="AHE109" s="60"/>
      <c r="AHF109" s="60"/>
      <c r="AHG109" s="60"/>
      <c r="AHH109" s="60"/>
      <c r="AHI109" s="60"/>
      <c r="AHJ109" s="60"/>
      <c r="AHK109" s="60"/>
      <c r="AHL109" s="60"/>
      <c r="AHM109" s="60"/>
      <c r="AHN109" s="60"/>
      <c r="AHO109" s="60"/>
      <c r="AHP109" s="60"/>
      <c r="AHQ109" s="60"/>
      <c r="AHR109" s="60"/>
      <c r="AHS109" s="60"/>
      <c r="AHT109" s="60"/>
      <c r="AHU109" s="60"/>
      <c r="AHV109" s="60"/>
      <c r="AHW109" s="60"/>
      <c r="AHX109" s="60"/>
      <c r="AHY109" s="60"/>
      <c r="AHZ109" s="60"/>
      <c r="AIA109" s="60"/>
      <c r="AIB109" s="60"/>
      <c r="AIC109" s="60"/>
      <c r="AID109" s="60"/>
      <c r="AIE109" s="60"/>
      <c r="AIF109" s="60"/>
      <c r="AIG109" s="60"/>
      <c r="AIH109" s="60"/>
      <c r="AII109" s="60"/>
      <c r="AIJ109" s="60"/>
      <c r="AIK109" s="60"/>
      <c r="AIL109" s="60"/>
      <c r="AIM109" s="60"/>
      <c r="AIN109" s="60"/>
      <c r="AIO109" s="60"/>
      <c r="AIP109" s="60"/>
      <c r="AIQ109" s="60"/>
      <c r="AIR109" s="60"/>
      <c r="AIS109" s="60"/>
      <c r="AIT109" s="60"/>
      <c r="AIU109" s="60"/>
      <c r="AIV109" s="60"/>
      <c r="AIW109" s="60"/>
      <c r="AIX109" s="60"/>
      <c r="AIY109" s="60"/>
      <c r="AIZ109" s="60"/>
      <c r="AJA109" s="60"/>
      <c r="AJB109" s="60"/>
      <c r="AJC109" s="60"/>
      <c r="AJD109" s="60"/>
      <c r="AJE109" s="60"/>
      <c r="AJF109" s="60"/>
      <c r="AJG109" s="60"/>
      <c r="AJH109" s="60"/>
      <c r="AJI109" s="60"/>
      <c r="AJJ109" s="60"/>
      <c r="AJK109" s="60"/>
      <c r="AJL109" s="60"/>
      <c r="AJM109" s="60"/>
      <c r="AJN109" s="60"/>
      <c r="AJO109" s="60"/>
      <c r="AJP109" s="60"/>
      <c r="AJQ109" s="60"/>
      <c r="AJR109" s="60"/>
      <c r="AJS109" s="60"/>
      <c r="AJT109" s="60"/>
      <c r="AJU109" s="60"/>
      <c r="AJV109" s="60"/>
      <c r="AJW109" s="60"/>
      <c r="AJX109" s="60"/>
      <c r="AJY109" s="60"/>
      <c r="AJZ109" s="60"/>
      <c r="AKA109" s="60"/>
      <c r="AKB109" s="60"/>
      <c r="AKC109" s="60"/>
      <c r="AKD109" s="60"/>
      <c r="AKE109" s="60"/>
      <c r="AKF109" s="60"/>
      <c r="AKG109" s="60"/>
      <c r="AKH109" s="60"/>
      <c r="AKI109" s="60"/>
      <c r="AKJ109" s="60"/>
      <c r="AKK109" s="60"/>
      <c r="AKL109" s="60"/>
      <c r="AKM109" s="60"/>
      <c r="AKN109" s="60"/>
      <c r="AKO109" s="60"/>
      <c r="AKP109" s="60"/>
      <c r="AKQ109" s="60"/>
      <c r="AKR109" s="60"/>
      <c r="AKS109" s="60"/>
      <c r="AKT109" s="60"/>
      <c r="AKU109" s="60"/>
      <c r="AKV109" s="60"/>
      <c r="AKW109" s="60"/>
      <c r="AKX109" s="60"/>
      <c r="AKY109" s="60"/>
      <c r="AKZ109" s="60"/>
      <c r="ALA109" s="60"/>
      <c r="ALB109" s="60"/>
      <c r="ALC109" s="60"/>
      <c r="ALD109" s="60"/>
      <c r="ALE109" s="60"/>
      <c r="ALF109" s="60"/>
      <c r="ALG109" s="60"/>
      <c r="ALH109" s="60"/>
      <c r="ALI109" s="60"/>
      <c r="ALJ109" s="60"/>
      <c r="ALK109" s="60"/>
      <c r="ALL109" s="60"/>
      <c r="ALM109" s="60"/>
      <c r="ALN109" s="60"/>
      <c r="ALO109" s="60"/>
      <c r="ALP109" s="60"/>
      <c r="ALQ109" s="60"/>
      <c r="ALR109" s="60"/>
      <c r="ALS109" s="60"/>
      <c r="ALT109" s="60"/>
      <c r="ALU109" s="60"/>
      <c r="ALV109" s="60"/>
      <c r="ALW109" s="60"/>
      <c r="ALX109" s="60"/>
      <c r="ALY109" s="60"/>
      <c r="ALZ109" s="60"/>
      <c r="AMA109" s="60"/>
      <c r="AMB109" s="60"/>
      <c r="AMC109" s="60"/>
      <c r="AMD109" s="60"/>
      <c r="AME109" s="60"/>
      <c r="AMF109" s="60"/>
      <c r="AMG109" s="60"/>
      <c r="AMH109" s="60"/>
      <c r="AMI109" s="60"/>
      <c r="AMJ109" s="60"/>
    </row>
    <row r="110" spans="1:1024" ht="90">
      <c r="A110" s="72" t="s">
        <v>110</v>
      </c>
      <c r="B110" s="73" t="s">
        <v>111</v>
      </c>
      <c r="C110" s="67"/>
      <c r="D110" s="67"/>
      <c r="E110" s="67"/>
      <c r="F110" s="60"/>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c r="CA110" s="60"/>
      <c r="CB110" s="60"/>
      <c r="CC110" s="60"/>
      <c r="CD110" s="60"/>
      <c r="CE110" s="60"/>
      <c r="CF110" s="60"/>
      <c r="CG110" s="60"/>
      <c r="CH110" s="60"/>
      <c r="CI110" s="60"/>
      <c r="CJ110" s="60"/>
      <c r="CK110" s="60"/>
      <c r="CL110" s="60"/>
      <c r="CM110" s="60"/>
      <c r="CN110" s="60"/>
      <c r="CO110" s="60"/>
      <c r="CP110" s="60"/>
      <c r="CQ110" s="60"/>
      <c r="CR110" s="60"/>
      <c r="CS110" s="60"/>
      <c r="CT110" s="60"/>
      <c r="CU110" s="60"/>
      <c r="CV110" s="60"/>
      <c r="CW110" s="60"/>
      <c r="CX110" s="60"/>
      <c r="CY110" s="60"/>
      <c r="CZ110" s="60"/>
      <c r="DA110" s="60"/>
      <c r="DB110" s="60"/>
      <c r="DC110" s="60"/>
      <c r="DD110" s="60"/>
      <c r="DE110" s="60"/>
      <c r="DF110" s="60"/>
      <c r="DG110" s="60"/>
      <c r="DH110" s="60"/>
      <c r="DI110" s="60"/>
      <c r="DJ110" s="60"/>
      <c r="DK110" s="60"/>
      <c r="DL110" s="60"/>
      <c r="DM110" s="60"/>
      <c r="DN110" s="60"/>
      <c r="DO110" s="60"/>
      <c r="DP110" s="60"/>
      <c r="DQ110" s="60"/>
      <c r="DR110" s="60"/>
      <c r="DS110" s="60"/>
      <c r="DT110" s="60"/>
      <c r="DU110" s="60"/>
      <c r="DV110" s="60"/>
      <c r="DW110" s="60"/>
      <c r="DX110" s="60"/>
      <c r="DY110" s="60"/>
      <c r="DZ110" s="60"/>
      <c r="EA110" s="60"/>
      <c r="EB110" s="60"/>
      <c r="EC110" s="60"/>
      <c r="ED110" s="60"/>
      <c r="EE110" s="60"/>
      <c r="EF110" s="60"/>
      <c r="EG110" s="60"/>
      <c r="EH110" s="60"/>
      <c r="EI110" s="60"/>
      <c r="EJ110" s="60"/>
      <c r="EK110" s="60"/>
      <c r="EL110" s="60"/>
      <c r="EM110" s="60"/>
      <c r="EN110" s="60"/>
      <c r="EO110" s="60"/>
      <c r="EP110" s="60"/>
      <c r="EQ110" s="60"/>
      <c r="ER110" s="60"/>
      <c r="ES110" s="60"/>
      <c r="ET110" s="60"/>
      <c r="EU110" s="60"/>
      <c r="EV110" s="60"/>
      <c r="EW110" s="60"/>
      <c r="EX110" s="60"/>
      <c r="EY110" s="60"/>
      <c r="EZ110" s="60"/>
      <c r="FA110" s="60"/>
      <c r="FB110" s="60"/>
      <c r="FC110" s="60"/>
      <c r="FD110" s="60"/>
      <c r="FE110" s="60"/>
      <c r="FF110" s="60"/>
      <c r="FG110" s="60"/>
      <c r="FH110" s="60"/>
      <c r="FI110" s="60"/>
      <c r="FJ110" s="60"/>
      <c r="FK110" s="60"/>
      <c r="FL110" s="60"/>
      <c r="FM110" s="60"/>
      <c r="FN110" s="60"/>
      <c r="FO110" s="60"/>
      <c r="FP110" s="60"/>
      <c r="FQ110" s="60"/>
      <c r="FR110" s="60"/>
      <c r="FS110" s="60"/>
      <c r="FT110" s="60"/>
      <c r="FU110" s="60"/>
      <c r="FV110" s="60"/>
      <c r="FW110" s="60"/>
      <c r="FX110" s="60"/>
      <c r="FY110" s="60"/>
      <c r="FZ110" s="60"/>
      <c r="GA110" s="60"/>
      <c r="GB110" s="60"/>
      <c r="GC110" s="60"/>
      <c r="GD110" s="60"/>
      <c r="GE110" s="60"/>
      <c r="GF110" s="60"/>
      <c r="GG110" s="60"/>
      <c r="GH110" s="60"/>
      <c r="GI110" s="60"/>
      <c r="GJ110" s="60"/>
      <c r="GK110" s="60"/>
      <c r="GL110" s="60"/>
      <c r="GM110" s="60"/>
      <c r="GN110" s="60"/>
      <c r="GO110" s="60"/>
      <c r="GP110" s="60"/>
      <c r="GQ110" s="60"/>
      <c r="GR110" s="60"/>
      <c r="GS110" s="60"/>
      <c r="GT110" s="60"/>
      <c r="GU110" s="60"/>
      <c r="GV110" s="60"/>
      <c r="GW110" s="60"/>
      <c r="GX110" s="60"/>
      <c r="GY110" s="60"/>
      <c r="GZ110" s="60"/>
      <c r="HA110" s="60"/>
      <c r="HB110" s="60"/>
      <c r="HC110" s="60"/>
      <c r="HD110" s="60"/>
      <c r="HE110" s="60"/>
      <c r="HF110" s="60"/>
      <c r="HG110" s="60"/>
      <c r="HH110" s="60"/>
      <c r="HI110" s="60"/>
      <c r="HJ110" s="60"/>
      <c r="HK110" s="60"/>
      <c r="HL110" s="60"/>
      <c r="HM110" s="60"/>
      <c r="HN110" s="60"/>
      <c r="HO110" s="60"/>
      <c r="HP110" s="60"/>
      <c r="HQ110" s="60"/>
      <c r="HR110" s="60"/>
      <c r="HS110" s="60"/>
      <c r="HT110" s="60"/>
      <c r="HU110" s="60"/>
      <c r="HV110" s="60"/>
      <c r="HW110" s="60"/>
      <c r="HX110" s="60"/>
      <c r="HY110" s="60"/>
      <c r="HZ110" s="60"/>
      <c r="IA110" s="60"/>
      <c r="IB110" s="60"/>
      <c r="IC110" s="60"/>
      <c r="ID110" s="60"/>
      <c r="IE110" s="60"/>
      <c r="IF110" s="60"/>
      <c r="IG110" s="60"/>
      <c r="IH110" s="60"/>
      <c r="II110" s="60"/>
      <c r="IJ110" s="60"/>
      <c r="IK110" s="60"/>
      <c r="IL110" s="60"/>
      <c r="IM110" s="60"/>
      <c r="IN110" s="60"/>
      <c r="IO110" s="60"/>
      <c r="IP110" s="60"/>
      <c r="IQ110" s="60"/>
      <c r="IR110" s="60"/>
      <c r="IS110" s="60"/>
      <c r="IT110" s="60"/>
      <c r="IU110" s="60"/>
      <c r="IV110" s="60"/>
      <c r="IW110" s="60"/>
      <c r="IX110" s="60"/>
      <c r="IY110" s="60"/>
      <c r="IZ110" s="60"/>
      <c r="JA110" s="60"/>
      <c r="JB110" s="60"/>
      <c r="JC110" s="60"/>
      <c r="JD110" s="60"/>
      <c r="JE110" s="60"/>
      <c r="JF110" s="60"/>
      <c r="JG110" s="60"/>
      <c r="JH110" s="60"/>
      <c r="JI110" s="60"/>
      <c r="JJ110" s="60"/>
      <c r="JK110" s="60"/>
      <c r="JL110" s="60"/>
      <c r="JM110" s="60"/>
      <c r="JN110" s="60"/>
      <c r="JO110" s="60"/>
      <c r="JP110" s="60"/>
      <c r="JQ110" s="60"/>
      <c r="JR110" s="60"/>
      <c r="JS110" s="60"/>
      <c r="JT110" s="60"/>
      <c r="JU110" s="60"/>
      <c r="JV110" s="60"/>
      <c r="JW110" s="60"/>
      <c r="JX110" s="60"/>
      <c r="JY110" s="60"/>
      <c r="JZ110" s="60"/>
      <c r="KA110" s="60"/>
      <c r="KB110" s="60"/>
      <c r="KC110" s="60"/>
      <c r="KD110" s="60"/>
      <c r="KE110" s="60"/>
      <c r="KF110" s="60"/>
      <c r="KG110" s="60"/>
      <c r="KH110" s="60"/>
      <c r="KI110" s="60"/>
      <c r="KJ110" s="60"/>
      <c r="KK110" s="60"/>
      <c r="KL110" s="60"/>
      <c r="KM110" s="60"/>
      <c r="KN110" s="60"/>
      <c r="KO110" s="60"/>
      <c r="KP110" s="60"/>
      <c r="KQ110" s="60"/>
      <c r="KR110" s="60"/>
      <c r="KS110" s="60"/>
      <c r="KT110" s="60"/>
      <c r="KU110" s="60"/>
      <c r="KV110" s="60"/>
      <c r="KW110" s="60"/>
      <c r="KX110" s="60"/>
      <c r="KY110" s="60"/>
      <c r="KZ110" s="60"/>
      <c r="LA110" s="60"/>
      <c r="LB110" s="60"/>
      <c r="LC110" s="60"/>
      <c r="LD110" s="60"/>
      <c r="LE110" s="60"/>
      <c r="LF110" s="60"/>
      <c r="LG110" s="60"/>
      <c r="LH110" s="60"/>
      <c r="LI110" s="60"/>
      <c r="LJ110" s="60"/>
      <c r="LK110" s="60"/>
      <c r="LL110" s="60"/>
      <c r="LM110" s="60"/>
      <c r="LN110" s="60"/>
      <c r="LO110" s="60"/>
      <c r="LP110" s="60"/>
      <c r="LQ110" s="60"/>
      <c r="LR110" s="60"/>
      <c r="LS110" s="60"/>
      <c r="LT110" s="60"/>
      <c r="LU110" s="60"/>
      <c r="LV110" s="60"/>
      <c r="LW110" s="60"/>
      <c r="LX110" s="60"/>
      <c r="LY110" s="60"/>
      <c r="LZ110" s="60"/>
      <c r="MA110" s="60"/>
      <c r="MB110" s="60"/>
      <c r="MC110" s="60"/>
      <c r="MD110" s="60"/>
      <c r="ME110" s="60"/>
      <c r="MF110" s="60"/>
      <c r="MG110" s="60"/>
      <c r="MH110" s="60"/>
      <c r="MI110" s="60"/>
      <c r="MJ110" s="60"/>
      <c r="MK110" s="60"/>
      <c r="ML110" s="60"/>
      <c r="MM110" s="60"/>
      <c r="MN110" s="60"/>
      <c r="MO110" s="60"/>
      <c r="MP110" s="60"/>
      <c r="MQ110" s="60"/>
      <c r="MR110" s="60"/>
      <c r="MS110" s="60"/>
      <c r="MT110" s="60"/>
      <c r="MU110" s="60"/>
      <c r="MV110" s="60"/>
      <c r="MW110" s="60"/>
      <c r="MX110" s="60"/>
      <c r="MY110" s="60"/>
      <c r="MZ110" s="60"/>
      <c r="NA110" s="60"/>
      <c r="NB110" s="60"/>
      <c r="NC110" s="60"/>
      <c r="ND110" s="60"/>
      <c r="NE110" s="60"/>
      <c r="NF110" s="60"/>
      <c r="NG110" s="60"/>
      <c r="NH110" s="60"/>
      <c r="NI110" s="60"/>
      <c r="NJ110" s="60"/>
      <c r="NK110" s="60"/>
      <c r="NL110" s="60"/>
      <c r="NM110" s="60"/>
      <c r="NN110" s="60"/>
      <c r="NO110" s="60"/>
      <c r="NP110" s="60"/>
      <c r="NQ110" s="60"/>
      <c r="NR110" s="60"/>
      <c r="NS110" s="60"/>
      <c r="NT110" s="60"/>
      <c r="NU110" s="60"/>
      <c r="NV110" s="60"/>
      <c r="NW110" s="60"/>
      <c r="NX110" s="60"/>
      <c r="NY110" s="60"/>
      <c r="NZ110" s="60"/>
      <c r="OA110" s="60"/>
      <c r="OB110" s="60"/>
      <c r="OC110" s="60"/>
      <c r="OD110" s="60"/>
      <c r="OE110" s="60"/>
      <c r="OF110" s="60"/>
      <c r="OG110" s="60"/>
      <c r="OH110" s="60"/>
      <c r="OI110" s="60"/>
      <c r="OJ110" s="60"/>
      <c r="OK110" s="60"/>
      <c r="OL110" s="60"/>
      <c r="OM110" s="60"/>
      <c r="ON110" s="60"/>
      <c r="OO110" s="60"/>
      <c r="OP110" s="60"/>
      <c r="OQ110" s="60"/>
      <c r="OR110" s="60"/>
      <c r="OS110" s="60"/>
      <c r="OT110" s="60"/>
      <c r="OU110" s="60"/>
      <c r="OV110" s="60"/>
      <c r="OW110" s="60"/>
      <c r="OX110" s="60"/>
      <c r="OY110" s="60"/>
      <c r="OZ110" s="60"/>
      <c r="PA110" s="60"/>
      <c r="PB110" s="60"/>
      <c r="PC110" s="60"/>
      <c r="PD110" s="60"/>
      <c r="PE110" s="60"/>
      <c r="PF110" s="60"/>
      <c r="PG110" s="60"/>
      <c r="PH110" s="60"/>
      <c r="PI110" s="60"/>
      <c r="PJ110" s="60"/>
      <c r="PK110" s="60"/>
      <c r="PL110" s="60"/>
      <c r="PM110" s="60"/>
      <c r="PN110" s="60"/>
      <c r="PO110" s="60"/>
      <c r="PP110" s="60"/>
      <c r="PQ110" s="60"/>
      <c r="PR110" s="60"/>
      <c r="PS110" s="60"/>
      <c r="PT110" s="60"/>
      <c r="PU110" s="60"/>
      <c r="PV110" s="60"/>
      <c r="PW110" s="60"/>
      <c r="PX110" s="60"/>
      <c r="PY110" s="60"/>
      <c r="PZ110" s="60"/>
      <c r="QA110" s="60"/>
      <c r="QB110" s="60"/>
      <c r="QC110" s="60"/>
      <c r="QD110" s="60"/>
      <c r="QE110" s="60"/>
      <c r="QF110" s="60"/>
      <c r="QG110" s="60"/>
      <c r="QH110" s="60"/>
      <c r="QI110" s="60"/>
      <c r="QJ110" s="60"/>
      <c r="QK110" s="60"/>
      <c r="QL110" s="60"/>
      <c r="QM110" s="60"/>
      <c r="QN110" s="60"/>
      <c r="QO110" s="60"/>
      <c r="QP110" s="60"/>
      <c r="QQ110" s="60"/>
      <c r="QR110" s="60"/>
      <c r="QS110" s="60"/>
      <c r="QT110" s="60"/>
      <c r="QU110" s="60"/>
      <c r="QV110" s="60"/>
      <c r="QW110" s="60"/>
      <c r="QX110" s="60"/>
      <c r="QY110" s="60"/>
      <c r="QZ110" s="60"/>
      <c r="RA110" s="60"/>
      <c r="RB110" s="60"/>
      <c r="RC110" s="60"/>
      <c r="RD110" s="60"/>
      <c r="RE110" s="60"/>
      <c r="RF110" s="60"/>
      <c r="RG110" s="60"/>
      <c r="RH110" s="60"/>
      <c r="RI110" s="60"/>
      <c r="RJ110" s="60"/>
      <c r="RK110" s="60"/>
      <c r="RL110" s="60"/>
      <c r="RM110" s="60"/>
      <c r="RN110" s="60"/>
      <c r="RO110" s="60"/>
      <c r="RP110" s="60"/>
      <c r="RQ110" s="60"/>
      <c r="RR110" s="60"/>
      <c r="RS110" s="60"/>
      <c r="RT110" s="60"/>
      <c r="RU110" s="60"/>
      <c r="RV110" s="60"/>
      <c r="RW110" s="60"/>
      <c r="RX110" s="60"/>
      <c r="RY110" s="60"/>
      <c r="RZ110" s="60"/>
      <c r="SA110" s="60"/>
      <c r="SB110" s="60"/>
      <c r="SC110" s="60"/>
      <c r="SD110" s="60"/>
      <c r="SE110" s="60"/>
      <c r="SF110" s="60"/>
      <c r="SG110" s="60"/>
      <c r="SH110" s="60"/>
      <c r="SI110" s="60"/>
      <c r="SJ110" s="60"/>
      <c r="SK110" s="60"/>
      <c r="SL110" s="60"/>
      <c r="SM110" s="60"/>
      <c r="SN110" s="60"/>
      <c r="SO110" s="60"/>
      <c r="SP110" s="60"/>
      <c r="SQ110" s="60"/>
      <c r="SR110" s="60"/>
      <c r="SS110" s="60"/>
      <c r="ST110" s="60"/>
      <c r="SU110" s="60"/>
      <c r="SV110" s="60"/>
      <c r="SW110" s="60"/>
      <c r="SX110" s="60"/>
      <c r="SY110" s="60"/>
      <c r="SZ110" s="60"/>
      <c r="TA110" s="60"/>
      <c r="TB110" s="60"/>
      <c r="TC110" s="60"/>
      <c r="TD110" s="60"/>
      <c r="TE110" s="60"/>
      <c r="TF110" s="60"/>
      <c r="TG110" s="60"/>
      <c r="TH110" s="60"/>
      <c r="TI110" s="60"/>
      <c r="TJ110" s="60"/>
      <c r="TK110" s="60"/>
      <c r="TL110" s="60"/>
      <c r="TM110" s="60"/>
      <c r="TN110" s="60"/>
      <c r="TO110" s="60"/>
      <c r="TP110" s="60"/>
      <c r="TQ110" s="60"/>
      <c r="TR110" s="60"/>
      <c r="TS110" s="60"/>
      <c r="TT110" s="60"/>
      <c r="TU110" s="60"/>
      <c r="TV110" s="60"/>
      <c r="TW110" s="60"/>
      <c r="TX110" s="60"/>
      <c r="TY110" s="60"/>
      <c r="TZ110" s="60"/>
      <c r="UA110" s="60"/>
      <c r="UB110" s="60"/>
      <c r="UC110" s="60"/>
      <c r="UD110" s="60"/>
      <c r="UE110" s="60"/>
      <c r="UF110" s="60"/>
      <c r="UG110" s="60"/>
      <c r="UH110" s="60"/>
      <c r="UI110" s="60"/>
      <c r="UJ110" s="60"/>
      <c r="UK110" s="60"/>
      <c r="UL110" s="60"/>
      <c r="UM110" s="60"/>
      <c r="UN110" s="60"/>
      <c r="UO110" s="60"/>
      <c r="UP110" s="60"/>
      <c r="UQ110" s="60"/>
      <c r="UR110" s="60"/>
      <c r="US110" s="60"/>
      <c r="UT110" s="60"/>
      <c r="UU110" s="60"/>
      <c r="UV110" s="60"/>
      <c r="UW110" s="60"/>
      <c r="UX110" s="60"/>
      <c r="UY110" s="60"/>
      <c r="UZ110" s="60"/>
      <c r="VA110" s="60"/>
      <c r="VB110" s="60"/>
      <c r="VC110" s="60"/>
      <c r="VD110" s="60"/>
      <c r="VE110" s="60"/>
      <c r="VF110" s="60"/>
      <c r="VG110" s="60"/>
      <c r="VH110" s="60"/>
      <c r="VI110" s="60"/>
      <c r="VJ110" s="60"/>
      <c r="VK110" s="60"/>
      <c r="VL110" s="60"/>
      <c r="VM110" s="60"/>
      <c r="VN110" s="60"/>
      <c r="VO110" s="60"/>
      <c r="VP110" s="60"/>
      <c r="VQ110" s="60"/>
      <c r="VR110" s="60"/>
      <c r="VS110" s="60"/>
      <c r="VT110" s="60"/>
      <c r="VU110" s="60"/>
      <c r="VV110" s="60"/>
      <c r="VW110" s="60"/>
      <c r="VX110" s="60"/>
      <c r="VY110" s="60"/>
      <c r="VZ110" s="60"/>
      <c r="WA110" s="60"/>
      <c r="WB110" s="60"/>
      <c r="WC110" s="60"/>
      <c r="WD110" s="60"/>
      <c r="WE110" s="60"/>
      <c r="WF110" s="60"/>
      <c r="WG110" s="60"/>
      <c r="WH110" s="60"/>
      <c r="WI110" s="60"/>
      <c r="WJ110" s="60"/>
      <c r="WK110" s="60"/>
      <c r="WL110" s="60"/>
      <c r="WM110" s="60"/>
      <c r="WN110" s="60"/>
      <c r="WO110" s="60"/>
      <c r="WP110" s="60"/>
      <c r="WQ110" s="60"/>
      <c r="WR110" s="60"/>
      <c r="WS110" s="60"/>
      <c r="WT110" s="60"/>
      <c r="WU110" s="60"/>
      <c r="WV110" s="60"/>
      <c r="WW110" s="60"/>
      <c r="WX110" s="60"/>
      <c r="WY110" s="60"/>
      <c r="WZ110" s="60"/>
      <c r="XA110" s="60"/>
      <c r="XB110" s="60"/>
      <c r="XC110" s="60"/>
      <c r="XD110" s="60"/>
      <c r="XE110" s="60"/>
      <c r="XF110" s="60"/>
      <c r="XG110" s="60"/>
      <c r="XH110" s="60"/>
      <c r="XI110" s="60"/>
      <c r="XJ110" s="60"/>
      <c r="XK110" s="60"/>
      <c r="XL110" s="60"/>
      <c r="XM110" s="60"/>
      <c r="XN110" s="60"/>
      <c r="XO110" s="60"/>
      <c r="XP110" s="60"/>
      <c r="XQ110" s="60"/>
      <c r="XR110" s="60"/>
      <c r="XS110" s="60"/>
      <c r="XT110" s="60"/>
      <c r="XU110" s="60"/>
      <c r="XV110" s="60"/>
      <c r="XW110" s="60"/>
      <c r="XX110" s="60"/>
      <c r="XY110" s="60"/>
      <c r="XZ110" s="60"/>
      <c r="YA110" s="60"/>
      <c r="YB110" s="60"/>
      <c r="YC110" s="60"/>
      <c r="YD110" s="60"/>
      <c r="YE110" s="60"/>
      <c r="YF110" s="60"/>
      <c r="YG110" s="60"/>
      <c r="YH110" s="60"/>
      <c r="YI110" s="60"/>
      <c r="YJ110" s="60"/>
      <c r="YK110" s="60"/>
      <c r="YL110" s="60"/>
      <c r="YM110" s="60"/>
      <c r="YN110" s="60"/>
      <c r="YO110" s="60"/>
      <c r="YP110" s="60"/>
      <c r="YQ110" s="60"/>
      <c r="YR110" s="60"/>
      <c r="YS110" s="60"/>
      <c r="YT110" s="60"/>
      <c r="YU110" s="60"/>
      <c r="YV110" s="60"/>
      <c r="YW110" s="60"/>
      <c r="YX110" s="60"/>
      <c r="YY110" s="60"/>
      <c r="YZ110" s="60"/>
      <c r="ZA110" s="60"/>
      <c r="ZB110" s="60"/>
      <c r="ZC110" s="60"/>
      <c r="ZD110" s="60"/>
      <c r="ZE110" s="60"/>
      <c r="ZF110" s="60"/>
      <c r="ZG110" s="60"/>
      <c r="ZH110" s="60"/>
      <c r="ZI110" s="60"/>
      <c r="ZJ110" s="60"/>
      <c r="ZK110" s="60"/>
      <c r="ZL110" s="60"/>
      <c r="ZM110" s="60"/>
      <c r="ZN110" s="60"/>
      <c r="ZO110" s="60"/>
      <c r="ZP110" s="60"/>
      <c r="ZQ110" s="60"/>
      <c r="ZR110" s="60"/>
      <c r="ZS110" s="60"/>
      <c r="ZT110" s="60"/>
      <c r="ZU110" s="60"/>
      <c r="ZV110" s="60"/>
      <c r="ZW110" s="60"/>
      <c r="ZX110" s="60"/>
      <c r="ZY110" s="60"/>
      <c r="ZZ110" s="60"/>
      <c r="AAA110" s="60"/>
      <c r="AAB110" s="60"/>
      <c r="AAC110" s="60"/>
      <c r="AAD110" s="60"/>
      <c r="AAE110" s="60"/>
      <c r="AAF110" s="60"/>
      <c r="AAG110" s="60"/>
      <c r="AAH110" s="60"/>
      <c r="AAI110" s="60"/>
      <c r="AAJ110" s="60"/>
      <c r="AAK110" s="60"/>
      <c r="AAL110" s="60"/>
      <c r="AAM110" s="60"/>
      <c r="AAN110" s="60"/>
      <c r="AAO110" s="60"/>
      <c r="AAP110" s="60"/>
      <c r="AAQ110" s="60"/>
      <c r="AAR110" s="60"/>
      <c r="AAS110" s="60"/>
      <c r="AAT110" s="60"/>
      <c r="AAU110" s="60"/>
      <c r="AAV110" s="60"/>
      <c r="AAW110" s="60"/>
      <c r="AAX110" s="60"/>
      <c r="AAY110" s="60"/>
      <c r="AAZ110" s="60"/>
      <c r="ABA110" s="60"/>
      <c r="ABB110" s="60"/>
      <c r="ABC110" s="60"/>
      <c r="ABD110" s="60"/>
      <c r="ABE110" s="60"/>
      <c r="ABF110" s="60"/>
      <c r="ABG110" s="60"/>
      <c r="ABH110" s="60"/>
      <c r="ABI110" s="60"/>
      <c r="ABJ110" s="60"/>
      <c r="ABK110" s="60"/>
      <c r="ABL110" s="60"/>
      <c r="ABM110" s="60"/>
      <c r="ABN110" s="60"/>
      <c r="ABO110" s="60"/>
      <c r="ABP110" s="60"/>
      <c r="ABQ110" s="60"/>
      <c r="ABR110" s="60"/>
      <c r="ABS110" s="60"/>
      <c r="ABT110" s="60"/>
      <c r="ABU110" s="60"/>
      <c r="ABV110" s="60"/>
      <c r="ABW110" s="60"/>
      <c r="ABX110" s="60"/>
      <c r="ABY110" s="60"/>
      <c r="ABZ110" s="60"/>
      <c r="ACA110" s="60"/>
      <c r="ACB110" s="60"/>
      <c r="ACC110" s="60"/>
      <c r="ACD110" s="60"/>
      <c r="ACE110" s="60"/>
      <c r="ACF110" s="60"/>
      <c r="ACG110" s="60"/>
      <c r="ACH110" s="60"/>
      <c r="ACI110" s="60"/>
      <c r="ACJ110" s="60"/>
      <c r="ACK110" s="60"/>
      <c r="ACL110" s="60"/>
      <c r="ACM110" s="60"/>
      <c r="ACN110" s="60"/>
      <c r="ACO110" s="60"/>
      <c r="ACP110" s="60"/>
      <c r="ACQ110" s="60"/>
      <c r="ACR110" s="60"/>
      <c r="ACS110" s="60"/>
      <c r="ACT110" s="60"/>
      <c r="ACU110" s="60"/>
      <c r="ACV110" s="60"/>
      <c r="ACW110" s="60"/>
      <c r="ACX110" s="60"/>
      <c r="ACY110" s="60"/>
      <c r="ACZ110" s="60"/>
      <c r="ADA110" s="60"/>
      <c r="ADB110" s="60"/>
      <c r="ADC110" s="60"/>
      <c r="ADD110" s="60"/>
      <c r="ADE110" s="60"/>
      <c r="ADF110" s="60"/>
      <c r="ADG110" s="60"/>
      <c r="ADH110" s="60"/>
      <c r="ADI110" s="60"/>
      <c r="ADJ110" s="60"/>
      <c r="ADK110" s="60"/>
      <c r="ADL110" s="60"/>
      <c r="ADM110" s="60"/>
      <c r="ADN110" s="60"/>
      <c r="ADO110" s="60"/>
      <c r="ADP110" s="60"/>
      <c r="ADQ110" s="60"/>
      <c r="ADR110" s="60"/>
      <c r="ADS110" s="60"/>
      <c r="ADT110" s="60"/>
      <c r="ADU110" s="60"/>
      <c r="ADV110" s="60"/>
      <c r="ADW110" s="60"/>
      <c r="ADX110" s="60"/>
      <c r="ADY110" s="60"/>
      <c r="ADZ110" s="60"/>
      <c r="AEA110" s="60"/>
      <c r="AEB110" s="60"/>
      <c r="AEC110" s="60"/>
      <c r="AED110" s="60"/>
      <c r="AEE110" s="60"/>
      <c r="AEF110" s="60"/>
      <c r="AEG110" s="60"/>
      <c r="AEH110" s="60"/>
      <c r="AEI110" s="60"/>
      <c r="AEJ110" s="60"/>
      <c r="AEK110" s="60"/>
      <c r="AEL110" s="60"/>
      <c r="AEM110" s="60"/>
      <c r="AEN110" s="60"/>
      <c r="AEO110" s="60"/>
      <c r="AEP110" s="60"/>
      <c r="AEQ110" s="60"/>
      <c r="AER110" s="60"/>
      <c r="AES110" s="60"/>
      <c r="AET110" s="60"/>
      <c r="AEU110" s="60"/>
      <c r="AEV110" s="60"/>
      <c r="AEW110" s="60"/>
      <c r="AEX110" s="60"/>
      <c r="AEY110" s="60"/>
      <c r="AEZ110" s="60"/>
      <c r="AFA110" s="60"/>
      <c r="AFB110" s="60"/>
      <c r="AFC110" s="60"/>
      <c r="AFD110" s="60"/>
      <c r="AFE110" s="60"/>
      <c r="AFF110" s="60"/>
      <c r="AFG110" s="60"/>
      <c r="AFH110" s="60"/>
      <c r="AFI110" s="60"/>
      <c r="AFJ110" s="60"/>
      <c r="AFK110" s="60"/>
      <c r="AFL110" s="60"/>
      <c r="AFM110" s="60"/>
      <c r="AFN110" s="60"/>
      <c r="AFO110" s="60"/>
      <c r="AFP110" s="60"/>
      <c r="AFQ110" s="60"/>
      <c r="AFR110" s="60"/>
      <c r="AFS110" s="60"/>
      <c r="AFT110" s="60"/>
      <c r="AFU110" s="60"/>
      <c r="AFV110" s="60"/>
      <c r="AFW110" s="60"/>
      <c r="AFX110" s="60"/>
      <c r="AFY110" s="60"/>
      <c r="AFZ110" s="60"/>
      <c r="AGA110" s="60"/>
      <c r="AGB110" s="60"/>
      <c r="AGC110" s="60"/>
      <c r="AGD110" s="60"/>
      <c r="AGE110" s="60"/>
      <c r="AGF110" s="60"/>
      <c r="AGG110" s="60"/>
      <c r="AGH110" s="60"/>
      <c r="AGI110" s="60"/>
      <c r="AGJ110" s="60"/>
      <c r="AGK110" s="60"/>
      <c r="AGL110" s="60"/>
      <c r="AGM110" s="60"/>
      <c r="AGN110" s="60"/>
      <c r="AGO110" s="60"/>
      <c r="AGP110" s="60"/>
      <c r="AGQ110" s="60"/>
      <c r="AGR110" s="60"/>
      <c r="AGS110" s="60"/>
      <c r="AGT110" s="60"/>
      <c r="AGU110" s="60"/>
      <c r="AGV110" s="60"/>
      <c r="AGW110" s="60"/>
      <c r="AGX110" s="60"/>
      <c r="AGY110" s="60"/>
      <c r="AGZ110" s="60"/>
      <c r="AHA110" s="60"/>
      <c r="AHB110" s="60"/>
      <c r="AHC110" s="60"/>
      <c r="AHD110" s="60"/>
      <c r="AHE110" s="60"/>
      <c r="AHF110" s="60"/>
      <c r="AHG110" s="60"/>
      <c r="AHH110" s="60"/>
      <c r="AHI110" s="60"/>
      <c r="AHJ110" s="60"/>
      <c r="AHK110" s="60"/>
      <c r="AHL110" s="60"/>
      <c r="AHM110" s="60"/>
      <c r="AHN110" s="60"/>
      <c r="AHO110" s="60"/>
      <c r="AHP110" s="60"/>
      <c r="AHQ110" s="60"/>
      <c r="AHR110" s="60"/>
      <c r="AHS110" s="60"/>
      <c r="AHT110" s="60"/>
      <c r="AHU110" s="60"/>
      <c r="AHV110" s="60"/>
      <c r="AHW110" s="60"/>
      <c r="AHX110" s="60"/>
      <c r="AHY110" s="60"/>
      <c r="AHZ110" s="60"/>
      <c r="AIA110" s="60"/>
      <c r="AIB110" s="60"/>
      <c r="AIC110" s="60"/>
      <c r="AID110" s="60"/>
      <c r="AIE110" s="60"/>
      <c r="AIF110" s="60"/>
      <c r="AIG110" s="60"/>
      <c r="AIH110" s="60"/>
      <c r="AII110" s="60"/>
      <c r="AIJ110" s="60"/>
      <c r="AIK110" s="60"/>
      <c r="AIL110" s="60"/>
      <c r="AIM110" s="60"/>
      <c r="AIN110" s="60"/>
      <c r="AIO110" s="60"/>
      <c r="AIP110" s="60"/>
      <c r="AIQ110" s="60"/>
      <c r="AIR110" s="60"/>
      <c r="AIS110" s="60"/>
      <c r="AIT110" s="60"/>
      <c r="AIU110" s="60"/>
      <c r="AIV110" s="60"/>
      <c r="AIW110" s="60"/>
      <c r="AIX110" s="60"/>
      <c r="AIY110" s="60"/>
      <c r="AIZ110" s="60"/>
      <c r="AJA110" s="60"/>
      <c r="AJB110" s="60"/>
      <c r="AJC110" s="60"/>
      <c r="AJD110" s="60"/>
      <c r="AJE110" s="60"/>
      <c r="AJF110" s="60"/>
      <c r="AJG110" s="60"/>
      <c r="AJH110" s="60"/>
      <c r="AJI110" s="60"/>
      <c r="AJJ110" s="60"/>
      <c r="AJK110" s="60"/>
      <c r="AJL110" s="60"/>
      <c r="AJM110" s="60"/>
      <c r="AJN110" s="60"/>
      <c r="AJO110" s="60"/>
      <c r="AJP110" s="60"/>
      <c r="AJQ110" s="60"/>
      <c r="AJR110" s="60"/>
      <c r="AJS110" s="60"/>
      <c r="AJT110" s="60"/>
      <c r="AJU110" s="60"/>
      <c r="AJV110" s="60"/>
      <c r="AJW110" s="60"/>
      <c r="AJX110" s="60"/>
      <c r="AJY110" s="60"/>
      <c r="AJZ110" s="60"/>
      <c r="AKA110" s="60"/>
      <c r="AKB110" s="60"/>
      <c r="AKC110" s="60"/>
      <c r="AKD110" s="60"/>
      <c r="AKE110" s="60"/>
      <c r="AKF110" s="60"/>
      <c r="AKG110" s="60"/>
      <c r="AKH110" s="60"/>
      <c r="AKI110" s="60"/>
      <c r="AKJ110" s="60"/>
      <c r="AKK110" s="60"/>
      <c r="AKL110" s="60"/>
      <c r="AKM110" s="60"/>
      <c r="AKN110" s="60"/>
      <c r="AKO110" s="60"/>
      <c r="AKP110" s="60"/>
      <c r="AKQ110" s="60"/>
      <c r="AKR110" s="60"/>
      <c r="AKS110" s="60"/>
      <c r="AKT110" s="60"/>
      <c r="AKU110" s="60"/>
      <c r="AKV110" s="60"/>
      <c r="AKW110" s="60"/>
      <c r="AKX110" s="60"/>
      <c r="AKY110" s="60"/>
      <c r="AKZ110" s="60"/>
      <c r="ALA110" s="60"/>
      <c r="ALB110" s="60"/>
      <c r="ALC110" s="60"/>
      <c r="ALD110" s="60"/>
      <c r="ALE110" s="60"/>
      <c r="ALF110" s="60"/>
      <c r="ALG110" s="60"/>
      <c r="ALH110" s="60"/>
      <c r="ALI110" s="60"/>
      <c r="ALJ110" s="60"/>
      <c r="ALK110" s="60"/>
      <c r="ALL110" s="60"/>
      <c r="ALM110" s="60"/>
      <c r="ALN110" s="60"/>
      <c r="ALO110" s="60"/>
      <c r="ALP110" s="60"/>
      <c r="ALQ110" s="60"/>
      <c r="ALR110" s="60"/>
      <c r="ALS110" s="60"/>
      <c r="ALT110" s="60"/>
      <c r="ALU110" s="60"/>
      <c r="ALV110" s="60"/>
      <c r="ALW110" s="60"/>
      <c r="ALX110" s="60"/>
      <c r="ALY110" s="60"/>
      <c r="ALZ110" s="60"/>
      <c r="AMA110" s="60"/>
      <c r="AMB110" s="60"/>
      <c r="AMC110" s="60"/>
      <c r="AMD110" s="60"/>
      <c r="AME110" s="60"/>
      <c r="AMF110" s="60"/>
      <c r="AMG110" s="60"/>
      <c r="AMH110" s="60"/>
      <c r="AMI110" s="60"/>
      <c r="AMJ110" s="60"/>
    </row>
  </sheetData>
  <mergeCells count="3110">
    <mergeCell ref="AKC98:AKF98"/>
    <mergeCell ref="AKG98:AKJ98"/>
    <mergeCell ref="AKK98:AKN98"/>
    <mergeCell ref="AKO98:AKR98"/>
    <mergeCell ref="AKS98:AKV98"/>
    <mergeCell ref="AKW98:AKZ98"/>
    <mergeCell ref="ALA98:ALD98"/>
    <mergeCell ref="ALE98:ALH98"/>
    <mergeCell ref="ALI98:ALL98"/>
    <mergeCell ref="ALM98:ALP98"/>
    <mergeCell ref="ALQ98:ALT98"/>
    <mergeCell ref="ALU98:ALX98"/>
    <mergeCell ref="ALY98:AMB98"/>
    <mergeCell ref="AMC98:AMF98"/>
    <mergeCell ref="AMG98:AMJ98"/>
    <mergeCell ref="AHM98:AHP98"/>
    <mergeCell ref="AHQ98:AHT98"/>
    <mergeCell ref="AHU98:AHX98"/>
    <mergeCell ref="AHY98:AIB98"/>
    <mergeCell ref="AIC98:AIF98"/>
    <mergeCell ref="AIG98:AIJ98"/>
    <mergeCell ref="AIK98:AIN98"/>
    <mergeCell ref="AIO98:AIR98"/>
    <mergeCell ref="AIS98:AIV98"/>
    <mergeCell ref="AIW98:AIZ98"/>
    <mergeCell ref="AJA98:AJD98"/>
    <mergeCell ref="AJE98:AJH98"/>
    <mergeCell ref="AJI98:AJL98"/>
    <mergeCell ref="AJM98:AJP98"/>
    <mergeCell ref="AJQ98:AJT98"/>
    <mergeCell ref="AJU98:AJX98"/>
    <mergeCell ref="AJY98:AKB98"/>
    <mergeCell ref="AEW98:AEZ98"/>
    <mergeCell ref="AFA98:AFD98"/>
    <mergeCell ref="AFE98:AFH98"/>
    <mergeCell ref="AFI98:AFL98"/>
    <mergeCell ref="AFM98:AFP98"/>
    <mergeCell ref="AFQ98:AFT98"/>
    <mergeCell ref="AFU98:AFX98"/>
    <mergeCell ref="AFY98:AGB98"/>
    <mergeCell ref="AGC98:AGF98"/>
    <mergeCell ref="AGG98:AGJ98"/>
    <mergeCell ref="AGK98:AGN98"/>
    <mergeCell ref="AGO98:AGR98"/>
    <mergeCell ref="AGS98:AGV98"/>
    <mergeCell ref="AGW98:AGZ98"/>
    <mergeCell ref="AHA98:AHD98"/>
    <mergeCell ref="AHE98:AHH98"/>
    <mergeCell ref="AHI98:AHL98"/>
    <mergeCell ref="ACG98:ACJ98"/>
    <mergeCell ref="ACK98:ACN98"/>
    <mergeCell ref="ACO98:ACR98"/>
    <mergeCell ref="ACS98:ACV98"/>
    <mergeCell ref="ACW98:ACZ98"/>
    <mergeCell ref="ADA98:ADD98"/>
    <mergeCell ref="ADE98:ADH98"/>
    <mergeCell ref="ADI98:ADL98"/>
    <mergeCell ref="ADM98:ADP98"/>
    <mergeCell ref="ADQ98:ADT98"/>
    <mergeCell ref="ADU98:ADX98"/>
    <mergeCell ref="ADY98:AEB98"/>
    <mergeCell ref="AEC98:AEF98"/>
    <mergeCell ref="AEG98:AEJ98"/>
    <mergeCell ref="AEK98:AEN98"/>
    <mergeCell ref="AEO98:AER98"/>
    <mergeCell ref="AES98:AEV98"/>
    <mergeCell ref="ZQ98:ZT98"/>
    <mergeCell ref="ZU98:ZX98"/>
    <mergeCell ref="ZY98:AAB98"/>
    <mergeCell ref="AAC98:AAF98"/>
    <mergeCell ref="AAG98:AAJ98"/>
    <mergeCell ref="AAK98:AAN98"/>
    <mergeCell ref="AAO98:AAR98"/>
    <mergeCell ref="AAS98:AAV98"/>
    <mergeCell ref="AAW98:AAZ98"/>
    <mergeCell ref="ABA98:ABD98"/>
    <mergeCell ref="ABE98:ABH98"/>
    <mergeCell ref="ABI98:ABL98"/>
    <mergeCell ref="ABM98:ABP98"/>
    <mergeCell ref="ABQ98:ABT98"/>
    <mergeCell ref="ABU98:ABX98"/>
    <mergeCell ref="ABY98:ACB98"/>
    <mergeCell ref="ACC98:ACF98"/>
    <mergeCell ref="XA98:XD98"/>
    <mergeCell ref="XE98:XH98"/>
    <mergeCell ref="XI98:XL98"/>
    <mergeCell ref="XM98:XP98"/>
    <mergeCell ref="XQ98:XT98"/>
    <mergeCell ref="XU98:XX98"/>
    <mergeCell ref="XY98:YB98"/>
    <mergeCell ref="YC98:YF98"/>
    <mergeCell ref="YG98:YJ98"/>
    <mergeCell ref="YK98:YN98"/>
    <mergeCell ref="YO98:YR98"/>
    <mergeCell ref="YS98:YV98"/>
    <mergeCell ref="YW98:YZ98"/>
    <mergeCell ref="ZA98:ZD98"/>
    <mergeCell ref="ZE98:ZH98"/>
    <mergeCell ref="ZI98:ZL98"/>
    <mergeCell ref="ZM98:ZP98"/>
    <mergeCell ref="UK98:UN98"/>
    <mergeCell ref="UO98:UR98"/>
    <mergeCell ref="US98:UV98"/>
    <mergeCell ref="UW98:UZ98"/>
    <mergeCell ref="VA98:VD98"/>
    <mergeCell ref="VE98:VH98"/>
    <mergeCell ref="VI98:VL98"/>
    <mergeCell ref="VM98:VP98"/>
    <mergeCell ref="VQ98:VT98"/>
    <mergeCell ref="VU98:VX98"/>
    <mergeCell ref="VY98:WB98"/>
    <mergeCell ref="WC98:WF98"/>
    <mergeCell ref="WG98:WJ98"/>
    <mergeCell ref="WK98:WN98"/>
    <mergeCell ref="WO98:WR98"/>
    <mergeCell ref="WS98:WV98"/>
    <mergeCell ref="WW98:WZ98"/>
    <mergeCell ref="RU98:RX98"/>
    <mergeCell ref="RY98:SB98"/>
    <mergeCell ref="SC98:SF98"/>
    <mergeCell ref="SG98:SJ98"/>
    <mergeCell ref="SK98:SN98"/>
    <mergeCell ref="SO98:SR98"/>
    <mergeCell ref="SS98:SV98"/>
    <mergeCell ref="SW98:SZ98"/>
    <mergeCell ref="TA98:TD98"/>
    <mergeCell ref="TE98:TH98"/>
    <mergeCell ref="TI98:TL98"/>
    <mergeCell ref="TM98:TP98"/>
    <mergeCell ref="TQ98:TT98"/>
    <mergeCell ref="TU98:TX98"/>
    <mergeCell ref="TY98:UB98"/>
    <mergeCell ref="UC98:UF98"/>
    <mergeCell ref="UG98:UJ98"/>
    <mergeCell ref="PE98:PH98"/>
    <mergeCell ref="PI98:PL98"/>
    <mergeCell ref="PM98:PP98"/>
    <mergeCell ref="PQ98:PT98"/>
    <mergeCell ref="PU98:PX98"/>
    <mergeCell ref="PY98:QB98"/>
    <mergeCell ref="QC98:QF98"/>
    <mergeCell ref="QG98:QJ98"/>
    <mergeCell ref="QK98:QN98"/>
    <mergeCell ref="QO98:QR98"/>
    <mergeCell ref="QS98:QV98"/>
    <mergeCell ref="QW98:QZ98"/>
    <mergeCell ref="RA98:RD98"/>
    <mergeCell ref="RE98:RH98"/>
    <mergeCell ref="RI98:RL98"/>
    <mergeCell ref="RM98:RP98"/>
    <mergeCell ref="RQ98:RT98"/>
    <mergeCell ref="MO98:MR98"/>
    <mergeCell ref="MS98:MV98"/>
    <mergeCell ref="MW98:MZ98"/>
    <mergeCell ref="NA98:ND98"/>
    <mergeCell ref="NE98:NH98"/>
    <mergeCell ref="NI98:NL98"/>
    <mergeCell ref="NM98:NP98"/>
    <mergeCell ref="NQ98:NT98"/>
    <mergeCell ref="NU98:NX98"/>
    <mergeCell ref="NY98:OB98"/>
    <mergeCell ref="OC98:OF98"/>
    <mergeCell ref="OG98:OJ98"/>
    <mergeCell ref="OK98:ON98"/>
    <mergeCell ref="OO98:OR98"/>
    <mergeCell ref="OS98:OV98"/>
    <mergeCell ref="OW98:OZ98"/>
    <mergeCell ref="PA98:PD98"/>
    <mergeCell ref="JY98:KB98"/>
    <mergeCell ref="KC98:KF98"/>
    <mergeCell ref="KG98:KJ98"/>
    <mergeCell ref="KK98:KN98"/>
    <mergeCell ref="KO98:KR98"/>
    <mergeCell ref="KS98:KV98"/>
    <mergeCell ref="KW98:KZ98"/>
    <mergeCell ref="LA98:LD98"/>
    <mergeCell ref="LE98:LH98"/>
    <mergeCell ref="LI98:LL98"/>
    <mergeCell ref="LM98:LP98"/>
    <mergeCell ref="LQ98:LT98"/>
    <mergeCell ref="LU98:LX98"/>
    <mergeCell ref="LY98:MB98"/>
    <mergeCell ref="MC98:MF98"/>
    <mergeCell ref="MG98:MJ98"/>
    <mergeCell ref="MK98:MN98"/>
    <mergeCell ref="HI98:HL98"/>
    <mergeCell ref="HM98:HP98"/>
    <mergeCell ref="HQ98:HT98"/>
    <mergeCell ref="HU98:HX98"/>
    <mergeCell ref="HY98:IB98"/>
    <mergeCell ref="IC98:IF98"/>
    <mergeCell ref="IG98:IJ98"/>
    <mergeCell ref="IK98:IN98"/>
    <mergeCell ref="IO98:IR98"/>
    <mergeCell ref="IS98:IV98"/>
    <mergeCell ref="IW98:IZ98"/>
    <mergeCell ref="JA98:JD98"/>
    <mergeCell ref="JE98:JH98"/>
    <mergeCell ref="JI98:JL98"/>
    <mergeCell ref="JM98:JP98"/>
    <mergeCell ref="JQ98:JT98"/>
    <mergeCell ref="JU98:JX98"/>
    <mergeCell ref="ES98:EV98"/>
    <mergeCell ref="EW98:EZ98"/>
    <mergeCell ref="FA98:FD98"/>
    <mergeCell ref="FE98:FH98"/>
    <mergeCell ref="FI98:FL98"/>
    <mergeCell ref="FM98:FP98"/>
    <mergeCell ref="FQ98:FT98"/>
    <mergeCell ref="FU98:FX98"/>
    <mergeCell ref="FY98:GB98"/>
    <mergeCell ref="GC98:GF98"/>
    <mergeCell ref="GG98:GJ98"/>
    <mergeCell ref="GK98:GN98"/>
    <mergeCell ref="GO98:GR98"/>
    <mergeCell ref="GS98:GV98"/>
    <mergeCell ref="GW98:GZ98"/>
    <mergeCell ref="HA98:HD98"/>
    <mergeCell ref="HE98:HH98"/>
    <mergeCell ref="CC98:CF98"/>
    <mergeCell ref="CG98:CJ98"/>
    <mergeCell ref="CK98:CN98"/>
    <mergeCell ref="CO98:CR98"/>
    <mergeCell ref="CS98:CV98"/>
    <mergeCell ref="CW98:CZ98"/>
    <mergeCell ref="DA98:DD98"/>
    <mergeCell ref="DE98:DH98"/>
    <mergeCell ref="DI98:DL98"/>
    <mergeCell ref="DM98:DP98"/>
    <mergeCell ref="DQ98:DT98"/>
    <mergeCell ref="DU98:DX98"/>
    <mergeCell ref="DY98:EB98"/>
    <mergeCell ref="EC98:EF98"/>
    <mergeCell ref="EG98:EJ98"/>
    <mergeCell ref="EK98:EN98"/>
    <mergeCell ref="EO98:ER98"/>
    <mergeCell ref="AKW91:AKZ91"/>
    <mergeCell ref="ALA91:ALD91"/>
    <mergeCell ref="ALE91:ALH91"/>
    <mergeCell ref="ALI91:ALL91"/>
    <mergeCell ref="ALM91:ALP91"/>
    <mergeCell ref="ALQ91:ALT91"/>
    <mergeCell ref="ALU91:ALX91"/>
    <mergeCell ref="ALY91:AMB91"/>
    <mergeCell ref="AMC91:AMF91"/>
    <mergeCell ref="AMG91:AMJ91"/>
    <mergeCell ref="A94:B94"/>
    <mergeCell ref="A96:B96"/>
    <mergeCell ref="A98:D98"/>
    <mergeCell ref="E98:H98"/>
    <mergeCell ref="I98:L98"/>
    <mergeCell ref="M98:P98"/>
    <mergeCell ref="Q98:T98"/>
    <mergeCell ref="U98:X98"/>
    <mergeCell ref="Y98:AB98"/>
    <mergeCell ref="AC98:AF98"/>
    <mergeCell ref="AG98:AJ98"/>
    <mergeCell ref="AK98:AN98"/>
    <mergeCell ref="AO98:AR98"/>
    <mergeCell ref="AS98:AV98"/>
    <mergeCell ref="AW98:AZ98"/>
    <mergeCell ref="BA98:BD98"/>
    <mergeCell ref="BE98:BH98"/>
    <mergeCell ref="BI98:BL98"/>
    <mergeCell ref="BM98:BP98"/>
    <mergeCell ref="BQ98:BT98"/>
    <mergeCell ref="BU98:BX98"/>
    <mergeCell ref="BY98:CB98"/>
    <mergeCell ref="AIG91:AIJ91"/>
    <mergeCell ref="AIK91:AIN91"/>
    <mergeCell ref="AIO91:AIR91"/>
    <mergeCell ref="AIS91:AIV91"/>
    <mergeCell ref="AIW91:AIZ91"/>
    <mergeCell ref="AJA91:AJD91"/>
    <mergeCell ref="AJE91:AJH91"/>
    <mergeCell ref="AJI91:AJL91"/>
    <mergeCell ref="AJM91:AJP91"/>
    <mergeCell ref="AJQ91:AJT91"/>
    <mergeCell ref="AJU91:AJX91"/>
    <mergeCell ref="AJY91:AKB91"/>
    <mergeCell ref="AKC91:AKF91"/>
    <mergeCell ref="AKG91:AKJ91"/>
    <mergeCell ref="AKK91:AKN91"/>
    <mergeCell ref="AKO91:AKR91"/>
    <mergeCell ref="AKS91:AKV91"/>
    <mergeCell ref="AFQ91:AFT91"/>
    <mergeCell ref="AFU91:AFX91"/>
    <mergeCell ref="AFY91:AGB91"/>
    <mergeCell ref="AGC91:AGF91"/>
    <mergeCell ref="AGG91:AGJ91"/>
    <mergeCell ref="AGK91:AGN91"/>
    <mergeCell ref="AGO91:AGR91"/>
    <mergeCell ref="AGS91:AGV91"/>
    <mergeCell ref="AGW91:AGZ91"/>
    <mergeCell ref="AHA91:AHD91"/>
    <mergeCell ref="AHE91:AHH91"/>
    <mergeCell ref="AHI91:AHL91"/>
    <mergeCell ref="AHM91:AHP91"/>
    <mergeCell ref="AHQ91:AHT91"/>
    <mergeCell ref="AHU91:AHX91"/>
    <mergeCell ref="AHY91:AIB91"/>
    <mergeCell ref="AIC91:AIF91"/>
    <mergeCell ref="ADA91:ADD91"/>
    <mergeCell ref="ADE91:ADH91"/>
    <mergeCell ref="ADI91:ADL91"/>
    <mergeCell ref="ADM91:ADP91"/>
    <mergeCell ref="ADQ91:ADT91"/>
    <mergeCell ref="ADU91:ADX91"/>
    <mergeCell ref="ADY91:AEB91"/>
    <mergeCell ref="AEC91:AEF91"/>
    <mergeCell ref="AEG91:AEJ91"/>
    <mergeCell ref="AEK91:AEN91"/>
    <mergeCell ref="AEO91:AER91"/>
    <mergeCell ref="AES91:AEV91"/>
    <mergeCell ref="AEW91:AEZ91"/>
    <mergeCell ref="AFA91:AFD91"/>
    <mergeCell ref="AFE91:AFH91"/>
    <mergeCell ref="AFI91:AFL91"/>
    <mergeCell ref="AFM91:AFP91"/>
    <mergeCell ref="AAK91:AAN91"/>
    <mergeCell ref="AAO91:AAR91"/>
    <mergeCell ref="AAS91:AAV91"/>
    <mergeCell ref="AAW91:AAZ91"/>
    <mergeCell ref="ABA91:ABD91"/>
    <mergeCell ref="ABE91:ABH91"/>
    <mergeCell ref="ABI91:ABL91"/>
    <mergeCell ref="ABM91:ABP91"/>
    <mergeCell ref="ABQ91:ABT91"/>
    <mergeCell ref="ABU91:ABX91"/>
    <mergeCell ref="ABY91:ACB91"/>
    <mergeCell ref="ACC91:ACF91"/>
    <mergeCell ref="ACG91:ACJ91"/>
    <mergeCell ref="ACK91:ACN91"/>
    <mergeCell ref="ACO91:ACR91"/>
    <mergeCell ref="ACS91:ACV91"/>
    <mergeCell ref="ACW91:ACZ91"/>
    <mergeCell ref="XU91:XX91"/>
    <mergeCell ref="XY91:YB91"/>
    <mergeCell ref="YC91:YF91"/>
    <mergeCell ref="YG91:YJ91"/>
    <mergeCell ref="YK91:YN91"/>
    <mergeCell ref="YO91:YR91"/>
    <mergeCell ref="YS91:YV91"/>
    <mergeCell ref="YW91:YZ91"/>
    <mergeCell ref="ZA91:ZD91"/>
    <mergeCell ref="ZE91:ZH91"/>
    <mergeCell ref="ZI91:ZL91"/>
    <mergeCell ref="ZM91:ZP91"/>
    <mergeCell ref="ZQ91:ZT91"/>
    <mergeCell ref="ZU91:ZX91"/>
    <mergeCell ref="ZY91:AAB91"/>
    <mergeCell ref="AAC91:AAF91"/>
    <mergeCell ref="AAG91:AAJ91"/>
    <mergeCell ref="VE91:VH91"/>
    <mergeCell ref="VI91:VL91"/>
    <mergeCell ref="VM91:VP91"/>
    <mergeCell ref="VQ91:VT91"/>
    <mergeCell ref="VU91:VX91"/>
    <mergeCell ref="VY91:WB91"/>
    <mergeCell ref="WC91:WF91"/>
    <mergeCell ref="WG91:WJ91"/>
    <mergeCell ref="WK91:WN91"/>
    <mergeCell ref="WO91:WR91"/>
    <mergeCell ref="WS91:WV91"/>
    <mergeCell ref="WW91:WZ91"/>
    <mergeCell ref="XA91:XD91"/>
    <mergeCell ref="XE91:XH91"/>
    <mergeCell ref="XI91:XL91"/>
    <mergeCell ref="XM91:XP91"/>
    <mergeCell ref="XQ91:XT91"/>
    <mergeCell ref="SO91:SR91"/>
    <mergeCell ref="SS91:SV91"/>
    <mergeCell ref="SW91:SZ91"/>
    <mergeCell ref="TA91:TD91"/>
    <mergeCell ref="TE91:TH91"/>
    <mergeCell ref="TI91:TL91"/>
    <mergeCell ref="TM91:TP91"/>
    <mergeCell ref="TQ91:TT91"/>
    <mergeCell ref="TU91:TX91"/>
    <mergeCell ref="TY91:UB91"/>
    <mergeCell ref="UC91:UF91"/>
    <mergeCell ref="UG91:UJ91"/>
    <mergeCell ref="UK91:UN91"/>
    <mergeCell ref="UO91:UR91"/>
    <mergeCell ref="US91:UV91"/>
    <mergeCell ref="UW91:UZ91"/>
    <mergeCell ref="VA91:VD91"/>
    <mergeCell ref="PY91:QB91"/>
    <mergeCell ref="QC91:QF91"/>
    <mergeCell ref="QG91:QJ91"/>
    <mergeCell ref="QK91:QN91"/>
    <mergeCell ref="QO91:QR91"/>
    <mergeCell ref="QS91:QV91"/>
    <mergeCell ref="QW91:QZ91"/>
    <mergeCell ref="RA91:RD91"/>
    <mergeCell ref="RE91:RH91"/>
    <mergeCell ref="RI91:RL91"/>
    <mergeCell ref="RM91:RP91"/>
    <mergeCell ref="RQ91:RT91"/>
    <mergeCell ref="RU91:RX91"/>
    <mergeCell ref="RY91:SB91"/>
    <mergeCell ref="SC91:SF91"/>
    <mergeCell ref="SG91:SJ91"/>
    <mergeCell ref="SK91:SN91"/>
    <mergeCell ref="NI91:NL91"/>
    <mergeCell ref="NM91:NP91"/>
    <mergeCell ref="NQ91:NT91"/>
    <mergeCell ref="NU91:NX91"/>
    <mergeCell ref="NY91:OB91"/>
    <mergeCell ref="OC91:OF91"/>
    <mergeCell ref="OG91:OJ91"/>
    <mergeCell ref="OK91:ON91"/>
    <mergeCell ref="OO91:OR91"/>
    <mergeCell ref="OS91:OV91"/>
    <mergeCell ref="OW91:OZ91"/>
    <mergeCell ref="PA91:PD91"/>
    <mergeCell ref="PE91:PH91"/>
    <mergeCell ref="PI91:PL91"/>
    <mergeCell ref="PM91:PP91"/>
    <mergeCell ref="PQ91:PT91"/>
    <mergeCell ref="PU91:PX91"/>
    <mergeCell ref="KS91:KV91"/>
    <mergeCell ref="KW91:KZ91"/>
    <mergeCell ref="LA91:LD91"/>
    <mergeCell ref="LE91:LH91"/>
    <mergeCell ref="LI91:LL91"/>
    <mergeCell ref="LM91:LP91"/>
    <mergeCell ref="LQ91:LT91"/>
    <mergeCell ref="LU91:LX91"/>
    <mergeCell ref="LY91:MB91"/>
    <mergeCell ref="MC91:MF91"/>
    <mergeCell ref="MG91:MJ91"/>
    <mergeCell ref="MK91:MN91"/>
    <mergeCell ref="MO91:MR91"/>
    <mergeCell ref="MS91:MV91"/>
    <mergeCell ref="MW91:MZ91"/>
    <mergeCell ref="NA91:ND91"/>
    <mergeCell ref="NE91:NH91"/>
    <mergeCell ref="IC91:IF91"/>
    <mergeCell ref="IG91:IJ91"/>
    <mergeCell ref="IK91:IN91"/>
    <mergeCell ref="IO91:IR91"/>
    <mergeCell ref="IS91:IV91"/>
    <mergeCell ref="IW91:IZ91"/>
    <mergeCell ref="JA91:JD91"/>
    <mergeCell ref="JE91:JH91"/>
    <mergeCell ref="JI91:JL91"/>
    <mergeCell ref="JM91:JP91"/>
    <mergeCell ref="JQ91:JT91"/>
    <mergeCell ref="JU91:JX91"/>
    <mergeCell ref="JY91:KB91"/>
    <mergeCell ref="KC91:KF91"/>
    <mergeCell ref="KG91:KJ91"/>
    <mergeCell ref="KK91:KN91"/>
    <mergeCell ref="KO91:KR91"/>
    <mergeCell ref="FM91:FP91"/>
    <mergeCell ref="FQ91:FT91"/>
    <mergeCell ref="FU91:FX91"/>
    <mergeCell ref="FY91:GB91"/>
    <mergeCell ref="GC91:GF91"/>
    <mergeCell ref="GG91:GJ91"/>
    <mergeCell ref="GK91:GN91"/>
    <mergeCell ref="GO91:GR91"/>
    <mergeCell ref="GS91:GV91"/>
    <mergeCell ref="GW91:GZ91"/>
    <mergeCell ref="HA91:HD91"/>
    <mergeCell ref="HE91:HH91"/>
    <mergeCell ref="HI91:HL91"/>
    <mergeCell ref="HM91:HP91"/>
    <mergeCell ref="HQ91:HT91"/>
    <mergeCell ref="HU91:HX91"/>
    <mergeCell ref="HY91:IB91"/>
    <mergeCell ref="CW91:CZ91"/>
    <mergeCell ref="DA91:DD91"/>
    <mergeCell ref="DE91:DH91"/>
    <mergeCell ref="DI91:DL91"/>
    <mergeCell ref="DM91:DP91"/>
    <mergeCell ref="DQ91:DT91"/>
    <mergeCell ref="DU91:DX91"/>
    <mergeCell ref="DY91:EB91"/>
    <mergeCell ref="EC91:EF91"/>
    <mergeCell ref="EG91:EJ91"/>
    <mergeCell ref="EK91:EN91"/>
    <mergeCell ref="EO91:ER91"/>
    <mergeCell ref="ES91:EV91"/>
    <mergeCell ref="EW91:EZ91"/>
    <mergeCell ref="FA91:FD91"/>
    <mergeCell ref="FE91:FH91"/>
    <mergeCell ref="FI91:FL91"/>
    <mergeCell ref="ALU83:ALW83"/>
    <mergeCell ref="ALX83:ALZ83"/>
    <mergeCell ref="AMA83:AMC83"/>
    <mergeCell ref="AMD83:AMF83"/>
    <mergeCell ref="AMG83:AMI83"/>
    <mergeCell ref="A86:B86"/>
    <mergeCell ref="A89:B89"/>
    <mergeCell ref="A91:D91"/>
    <mergeCell ref="E91:H91"/>
    <mergeCell ref="I91:L91"/>
    <mergeCell ref="M91:P91"/>
    <mergeCell ref="Q91:T91"/>
    <mergeCell ref="U91:X91"/>
    <mergeCell ref="Y91:AB91"/>
    <mergeCell ref="AC91:AF91"/>
    <mergeCell ref="AG91:AJ91"/>
    <mergeCell ref="AK91:AN91"/>
    <mergeCell ref="AO91:AR91"/>
    <mergeCell ref="AS91:AV91"/>
    <mergeCell ref="AW91:AZ91"/>
    <mergeCell ref="BA91:BD91"/>
    <mergeCell ref="BE91:BH91"/>
    <mergeCell ref="BI91:BL91"/>
    <mergeCell ref="BM91:BP91"/>
    <mergeCell ref="BQ91:BT91"/>
    <mergeCell ref="BU91:BX91"/>
    <mergeCell ref="BY91:CB91"/>
    <mergeCell ref="CC91:CF91"/>
    <mergeCell ref="CG91:CJ91"/>
    <mergeCell ref="CK91:CN91"/>
    <mergeCell ref="CO91:CR91"/>
    <mergeCell ref="CS91:CV91"/>
    <mergeCell ref="AJV83:AJX83"/>
    <mergeCell ref="AJY83:AKA83"/>
    <mergeCell ref="AKB83:AKD83"/>
    <mergeCell ref="AKE83:AKG83"/>
    <mergeCell ref="AKH83:AKJ83"/>
    <mergeCell ref="AKK83:AKM83"/>
    <mergeCell ref="AKN83:AKP83"/>
    <mergeCell ref="AKQ83:AKS83"/>
    <mergeCell ref="AKT83:AKV83"/>
    <mergeCell ref="AKW83:AKY83"/>
    <mergeCell ref="AKZ83:ALB83"/>
    <mergeCell ref="ALC83:ALE83"/>
    <mergeCell ref="ALF83:ALH83"/>
    <mergeCell ref="ALI83:ALK83"/>
    <mergeCell ref="ALL83:ALN83"/>
    <mergeCell ref="ALO83:ALQ83"/>
    <mergeCell ref="ALR83:ALT83"/>
    <mergeCell ref="AHW83:AHY83"/>
    <mergeCell ref="AHZ83:AIB83"/>
    <mergeCell ref="AIC83:AIE83"/>
    <mergeCell ref="AIF83:AIH83"/>
    <mergeCell ref="AII83:AIK83"/>
    <mergeCell ref="AIL83:AIN83"/>
    <mergeCell ref="AIO83:AIQ83"/>
    <mergeCell ref="AIR83:AIT83"/>
    <mergeCell ref="AIU83:AIW83"/>
    <mergeCell ref="AIX83:AIZ83"/>
    <mergeCell ref="AJA83:AJC83"/>
    <mergeCell ref="AJD83:AJF83"/>
    <mergeCell ref="AJG83:AJI83"/>
    <mergeCell ref="AJJ83:AJL83"/>
    <mergeCell ref="AJM83:AJO83"/>
    <mergeCell ref="AJP83:AJR83"/>
    <mergeCell ref="AJS83:AJU83"/>
    <mergeCell ref="AFX83:AFZ83"/>
    <mergeCell ref="AGA83:AGC83"/>
    <mergeCell ref="AGD83:AGF83"/>
    <mergeCell ref="AGG83:AGI83"/>
    <mergeCell ref="AGJ83:AGL83"/>
    <mergeCell ref="AGM83:AGO83"/>
    <mergeCell ref="AGP83:AGR83"/>
    <mergeCell ref="AGS83:AGU83"/>
    <mergeCell ref="AGV83:AGX83"/>
    <mergeCell ref="AGY83:AHA83"/>
    <mergeCell ref="AHB83:AHD83"/>
    <mergeCell ref="AHE83:AHG83"/>
    <mergeCell ref="AHH83:AHJ83"/>
    <mergeCell ref="AHK83:AHM83"/>
    <mergeCell ref="AHN83:AHP83"/>
    <mergeCell ref="AHQ83:AHS83"/>
    <mergeCell ref="AHT83:AHV83"/>
    <mergeCell ref="ADY83:AEA83"/>
    <mergeCell ref="AEB83:AED83"/>
    <mergeCell ref="AEE83:AEG83"/>
    <mergeCell ref="AEH83:AEJ83"/>
    <mergeCell ref="AEK83:AEM83"/>
    <mergeCell ref="AEN83:AEP83"/>
    <mergeCell ref="AEQ83:AES83"/>
    <mergeCell ref="AET83:AEV83"/>
    <mergeCell ref="AEW83:AEY83"/>
    <mergeCell ref="AEZ83:AFB83"/>
    <mergeCell ref="AFC83:AFE83"/>
    <mergeCell ref="AFF83:AFH83"/>
    <mergeCell ref="AFI83:AFK83"/>
    <mergeCell ref="AFL83:AFN83"/>
    <mergeCell ref="AFO83:AFQ83"/>
    <mergeCell ref="AFR83:AFT83"/>
    <mergeCell ref="AFU83:AFW83"/>
    <mergeCell ref="ABZ83:ACB83"/>
    <mergeCell ref="ACC83:ACE83"/>
    <mergeCell ref="ACF83:ACH83"/>
    <mergeCell ref="ACI83:ACK83"/>
    <mergeCell ref="ACL83:ACN83"/>
    <mergeCell ref="ACO83:ACQ83"/>
    <mergeCell ref="ACR83:ACT83"/>
    <mergeCell ref="ACU83:ACW83"/>
    <mergeCell ref="ACX83:ACZ83"/>
    <mergeCell ref="ADA83:ADC83"/>
    <mergeCell ref="ADD83:ADF83"/>
    <mergeCell ref="ADG83:ADI83"/>
    <mergeCell ref="ADJ83:ADL83"/>
    <mergeCell ref="ADM83:ADO83"/>
    <mergeCell ref="ADP83:ADR83"/>
    <mergeCell ref="ADS83:ADU83"/>
    <mergeCell ref="ADV83:ADX83"/>
    <mergeCell ref="AAA83:AAC83"/>
    <mergeCell ref="AAD83:AAF83"/>
    <mergeCell ref="AAG83:AAI83"/>
    <mergeCell ref="AAJ83:AAL83"/>
    <mergeCell ref="AAM83:AAO83"/>
    <mergeCell ref="AAP83:AAR83"/>
    <mergeCell ref="AAS83:AAU83"/>
    <mergeCell ref="AAV83:AAX83"/>
    <mergeCell ref="AAY83:ABA83"/>
    <mergeCell ref="ABB83:ABD83"/>
    <mergeCell ref="ABE83:ABG83"/>
    <mergeCell ref="ABH83:ABJ83"/>
    <mergeCell ref="ABK83:ABM83"/>
    <mergeCell ref="ABN83:ABP83"/>
    <mergeCell ref="ABQ83:ABS83"/>
    <mergeCell ref="ABT83:ABV83"/>
    <mergeCell ref="ABW83:ABY83"/>
    <mergeCell ref="YB83:YD83"/>
    <mergeCell ref="YE83:YG83"/>
    <mergeCell ref="YH83:YJ83"/>
    <mergeCell ref="YK83:YM83"/>
    <mergeCell ref="YN83:YP83"/>
    <mergeCell ref="YQ83:YS83"/>
    <mergeCell ref="YT83:YV83"/>
    <mergeCell ref="YW83:YY83"/>
    <mergeCell ref="YZ83:ZB83"/>
    <mergeCell ref="ZC83:ZE83"/>
    <mergeCell ref="ZF83:ZH83"/>
    <mergeCell ref="ZI83:ZK83"/>
    <mergeCell ref="ZL83:ZN83"/>
    <mergeCell ref="ZO83:ZQ83"/>
    <mergeCell ref="ZR83:ZT83"/>
    <mergeCell ref="ZU83:ZW83"/>
    <mergeCell ref="ZX83:ZZ83"/>
    <mergeCell ref="WC83:WE83"/>
    <mergeCell ref="WF83:WH83"/>
    <mergeCell ref="WI83:WK83"/>
    <mergeCell ref="WL83:WN83"/>
    <mergeCell ref="WO83:WQ83"/>
    <mergeCell ref="WR83:WT83"/>
    <mergeCell ref="WU83:WW83"/>
    <mergeCell ref="WX83:WZ83"/>
    <mergeCell ref="XA83:XC83"/>
    <mergeCell ref="XD83:XF83"/>
    <mergeCell ref="XG83:XI83"/>
    <mergeCell ref="XJ83:XL83"/>
    <mergeCell ref="XM83:XO83"/>
    <mergeCell ref="XP83:XR83"/>
    <mergeCell ref="XS83:XU83"/>
    <mergeCell ref="XV83:XX83"/>
    <mergeCell ref="XY83:YA83"/>
    <mergeCell ref="UD83:UF83"/>
    <mergeCell ref="UG83:UI83"/>
    <mergeCell ref="UJ83:UL83"/>
    <mergeCell ref="UM83:UO83"/>
    <mergeCell ref="UP83:UR83"/>
    <mergeCell ref="US83:UU83"/>
    <mergeCell ref="UV83:UX83"/>
    <mergeCell ref="UY83:VA83"/>
    <mergeCell ref="VB83:VD83"/>
    <mergeCell ref="VE83:VG83"/>
    <mergeCell ref="VH83:VJ83"/>
    <mergeCell ref="VK83:VM83"/>
    <mergeCell ref="VN83:VP83"/>
    <mergeCell ref="VQ83:VS83"/>
    <mergeCell ref="VT83:VV83"/>
    <mergeCell ref="VW83:VY83"/>
    <mergeCell ref="VZ83:WB83"/>
    <mergeCell ref="SE83:SG83"/>
    <mergeCell ref="SH83:SJ83"/>
    <mergeCell ref="SK83:SM83"/>
    <mergeCell ref="SN83:SP83"/>
    <mergeCell ref="SQ83:SS83"/>
    <mergeCell ref="ST83:SV83"/>
    <mergeCell ref="SW83:SY83"/>
    <mergeCell ref="SZ83:TB83"/>
    <mergeCell ref="TC83:TE83"/>
    <mergeCell ref="TF83:TH83"/>
    <mergeCell ref="TI83:TK83"/>
    <mergeCell ref="TL83:TN83"/>
    <mergeCell ref="TO83:TQ83"/>
    <mergeCell ref="TR83:TT83"/>
    <mergeCell ref="TU83:TW83"/>
    <mergeCell ref="TX83:TZ83"/>
    <mergeCell ref="UA83:UC83"/>
    <mergeCell ref="QF83:QH83"/>
    <mergeCell ref="QI83:QK83"/>
    <mergeCell ref="QL83:QN83"/>
    <mergeCell ref="QO83:QQ83"/>
    <mergeCell ref="QR83:QT83"/>
    <mergeCell ref="QU83:QW83"/>
    <mergeCell ref="QX83:QZ83"/>
    <mergeCell ref="RA83:RC83"/>
    <mergeCell ref="RD83:RF83"/>
    <mergeCell ref="RG83:RI83"/>
    <mergeCell ref="RJ83:RL83"/>
    <mergeCell ref="RM83:RO83"/>
    <mergeCell ref="RP83:RR83"/>
    <mergeCell ref="RS83:RU83"/>
    <mergeCell ref="RV83:RX83"/>
    <mergeCell ref="RY83:SA83"/>
    <mergeCell ref="SB83:SD83"/>
    <mergeCell ref="OG83:OI83"/>
    <mergeCell ref="OJ83:OL83"/>
    <mergeCell ref="OM83:OO83"/>
    <mergeCell ref="OP83:OR83"/>
    <mergeCell ref="OS83:OU83"/>
    <mergeCell ref="OV83:OX83"/>
    <mergeCell ref="OY83:PA83"/>
    <mergeCell ref="PB83:PD83"/>
    <mergeCell ref="PE83:PG83"/>
    <mergeCell ref="PH83:PJ83"/>
    <mergeCell ref="PK83:PM83"/>
    <mergeCell ref="PN83:PP83"/>
    <mergeCell ref="PQ83:PS83"/>
    <mergeCell ref="PT83:PV83"/>
    <mergeCell ref="PW83:PY83"/>
    <mergeCell ref="PZ83:QB83"/>
    <mergeCell ref="QC83:QE83"/>
    <mergeCell ref="MH83:MJ83"/>
    <mergeCell ref="MK83:MM83"/>
    <mergeCell ref="MN83:MP83"/>
    <mergeCell ref="MQ83:MS83"/>
    <mergeCell ref="MT83:MV83"/>
    <mergeCell ref="MW83:MY83"/>
    <mergeCell ref="MZ83:NB83"/>
    <mergeCell ref="NC83:NE83"/>
    <mergeCell ref="NF83:NH83"/>
    <mergeCell ref="NI83:NK83"/>
    <mergeCell ref="NL83:NN83"/>
    <mergeCell ref="NO83:NQ83"/>
    <mergeCell ref="NR83:NT83"/>
    <mergeCell ref="NU83:NW83"/>
    <mergeCell ref="NX83:NZ83"/>
    <mergeCell ref="OA83:OC83"/>
    <mergeCell ref="OD83:OF83"/>
    <mergeCell ref="KI83:KK83"/>
    <mergeCell ref="KL83:KN83"/>
    <mergeCell ref="KO83:KQ83"/>
    <mergeCell ref="KR83:KT83"/>
    <mergeCell ref="KU83:KW83"/>
    <mergeCell ref="KX83:KZ83"/>
    <mergeCell ref="LA83:LC83"/>
    <mergeCell ref="LD83:LF83"/>
    <mergeCell ref="LG83:LI83"/>
    <mergeCell ref="LJ83:LL83"/>
    <mergeCell ref="LM83:LO83"/>
    <mergeCell ref="LP83:LR83"/>
    <mergeCell ref="LS83:LU83"/>
    <mergeCell ref="LV83:LX83"/>
    <mergeCell ref="LY83:MA83"/>
    <mergeCell ref="MB83:MD83"/>
    <mergeCell ref="ME83:MG83"/>
    <mergeCell ref="IJ83:IL83"/>
    <mergeCell ref="IM83:IO83"/>
    <mergeCell ref="IP83:IR83"/>
    <mergeCell ref="IS83:IU83"/>
    <mergeCell ref="IV83:IX83"/>
    <mergeCell ref="IY83:JA83"/>
    <mergeCell ref="JB83:JD83"/>
    <mergeCell ref="JE83:JG83"/>
    <mergeCell ref="JH83:JJ83"/>
    <mergeCell ref="JK83:JM83"/>
    <mergeCell ref="JN83:JP83"/>
    <mergeCell ref="JQ83:JS83"/>
    <mergeCell ref="JT83:JV83"/>
    <mergeCell ref="JW83:JY83"/>
    <mergeCell ref="JZ83:KB83"/>
    <mergeCell ref="KC83:KE83"/>
    <mergeCell ref="KF83:KH83"/>
    <mergeCell ref="GK83:GM83"/>
    <mergeCell ref="GN83:GP83"/>
    <mergeCell ref="GQ83:GS83"/>
    <mergeCell ref="GT83:GV83"/>
    <mergeCell ref="GW83:GY83"/>
    <mergeCell ref="GZ83:HB83"/>
    <mergeCell ref="HC83:HE83"/>
    <mergeCell ref="HF83:HH83"/>
    <mergeCell ref="HI83:HK83"/>
    <mergeCell ref="HL83:HN83"/>
    <mergeCell ref="HO83:HQ83"/>
    <mergeCell ref="HR83:HT83"/>
    <mergeCell ref="HU83:HW83"/>
    <mergeCell ref="HX83:HZ83"/>
    <mergeCell ref="IA83:IC83"/>
    <mergeCell ref="ID83:IF83"/>
    <mergeCell ref="IG83:II83"/>
    <mergeCell ref="EL83:EN83"/>
    <mergeCell ref="EO83:EQ83"/>
    <mergeCell ref="ER83:ET83"/>
    <mergeCell ref="EU83:EW83"/>
    <mergeCell ref="EX83:EZ83"/>
    <mergeCell ref="FA83:FC83"/>
    <mergeCell ref="FD83:FF83"/>
    <mergeCell ref="FG83:FI83"/>
    <mergeCell ref="FJ83:FL83"/>
    <mergeCell ref="FM83:FO83"/>
    <mergeCell ref="FP83:FR83"/>
    <mergeCell ref="FS83:FU83"/>
    <mergeCell ref="FV83:FX83"/>
    <mergeCell ref="FY83:GA83"/>
    <mergeCell ref="GB83:GD83"/>
    <mergeCell ref="GE83:GG83"/>
    <mergeCell ref="GH83:GJ83"/>
    <mergeCell ref="CM83:CO83"/>
    <mergeCell ref="CP83:CR83"/>
    <mergeCell ref="CS83:CU83"/>
    <mergeCell ref="CV83:CX83"/>
    <mergeCell ref="CY83:DA83"/>
    <mergeCell ref="DB83:DD83"/>
    <mergeCell ref="DE83:DG83"/>
    <mergeCell ref="DH83:DJ83"/>
    <mergeCell ref="DK83:DM83"/>
    <mergeCell ref="DN83:DP83"/>
    <mergeCell ref="DQ83:DS83"/>
    <mergeCell ref="DT83:DV83"/>
    <mergeCell ref="DW83:DY83"/>
    <mergeCell ref="DZ83:EB83"/>
    <mergeCell ref="EC83:EE83"/>
    <mergeCell ref="EF83:EH83"/>
    <mergeCell ref="EI83:EK83"/>
    <mergeCell ref="AMG78:AMI78"/>
    <mergeCell ref="A80:B80"/>
    <mergeCell ref="A83:B83"/>
    <mergeCell ref="D83:F83"/>
    <mergeCell ref="G83:I83"/>
    <mergeCell ref="J83:L83"/>
    <mergeCell ref="M83:O83"/>
    <mergeCell ref="P83:R83"/>
    <mergeCell ref="S83:U83"/>
    <mergeCell ref="V83:X83"/>
    <mergeCell ref="Y83:AA83"/>
    <mergeCell ref="AB83:AD83"/>
    <mergeCell ref="AE83:AG83"/>
    <mergeCell ref="AH83:AJ83"/>
    <mergeCell ref="AK83:AM83"/>
    <mergeCell ref="AN83:AP83"/>
    <mergeCell ref="AQ83:AS83"/>
    <mergeCell ref="AT83:AV83"/>
    <mergeCell ref="AW83:AY83"/>
    <mergeCell ref="AZ83:BB83"/>
    <mergeCell ref="BC83:BE83"/>
    <mergeCell ref="BF83:BH83"/>
    <mergeCell ref="BI83:BK83"/>
    <mergeCell ref="BL83:BN83"/>
    <mergeCell ref="BO83:BQ83"/>
    <mergeCell ref="BR83:BT83"/>
    <mergeCell ref="BU83:BW83"/>
    <mergeCell ref="BX83:BZ83"/>
    <mergeCell ref="CA83:CC83"/>
    <mergeCell ref="CD83:CF83"/>
    <mergeCell ref="CG83:CI83"/>
    <mergeCell ref="CJ83:CL83"/>
    <mergeCell ref="AKH78:AKJ78"/>
    <mergeCell ref="AKK78:AKM78"/>
    <mergeCell ref="AKN78:AKP78"/>
    <mergeCell ref="AKQ78:AKS78"/>
    <mergeCell ref="AKT78:AKV78"/>
    <mergeCell ref="AKW78:AKY78"/>
    <mergeCell ref="AKZ78:ALB78"/>
    <mergeCell ref="ALC78:ALE78"/>
    <mergeCell ref="ALF78:ALH78"/>
    <mergeCell ref="ALI78:ALK78"/>
    <mergeCell ref="ALL78:ALN78"/>
    <mergeCell ref="ALO78:ALQ78"/>
    <mergeCell ref="ALR78:ALT78"/>
    <mergeCell ref="ALU78:ALW78"/>
    <mergeCell ref="ALX78:ALZ78"/>
    <mergeCell ref="AMA78:AMC78"/>
    <mergeCell ref="AMD78:AMF78"/>
    <mergeCell ref="AII78:AIK78"/>
    <mergeCell ref="AIL78:AIN78"/>
    <mergeCell ref="AIO78:AIQ78"/>
    <mergeCell ref="AIR78:AIT78"/>
    <mergeCell ref="AIU78:AIW78"/>
    <mergeCell ref="AIX78:AIZ78"/>
    <mergeCell ref="AJA78:AJC78"/>
    <mergeCell ref="AJD78:AJF78"/>
    <mergeCell ref="AJG78:AJI78"/>
    <mergeCell ref="AJJ78:AJL78"/>
    <mergeCell ref="AJM78:AJO78"/>
    <mergeCell ref="AJP78:AJR78"/>
    <mergeCell ref="AJS78:AJU78"/>
    <mergeCell ref="AJV78:AJX78"/>
    <mergeCell ref="AJY78:AKA78"/>
    <mergeCell ref="AKB78:AKD78"/>
    <mergeCell ref="AKE78:AKG78"/>
    <mergeCell ref="AGJ78:AGL78"/>
    <mergeCell ref="AGM78:AGO78"/>
    <mergeCell ref="AGP78:AGR78"/>
    <mergeCell ref="AGS78:AGU78"/>
    <mergeCell ref="AGV78:AGX78"/>
    <mergeCell ref="AGY78:AHA78"/>
    <mergeCell ref="AHB78:AHD78"/>
    <mergeCell ref="AHE78:AHG78"/>
    <mergeCell ref="AHH78:AHJ78"/>
    <mergeCell ref="AHK78:AHM78"/>
    <mergeCell ref="AHN78:AHP78"/>
    <mergeCell ref="AHQ78:AHS78"/>
    <mergeCell ref="AHT78:AHV78"/>
    <mergeCell ref="AHW78:AHY78"/>
    <mergeCell ref="AHZ78:AIB78"/>
    <mergeCell ref="AIC78:AIE78"/>
    <mergeCell ref="AIF78:AIH78"/>
    <mergeCell ref="AEK78:AEM78"/>
    <mergeCell ref="AEN78:AEP78"/>
    <mergeCell ref="AEQ78:AES78"/>
    <mergeCell ref="AET78:AEV78"/>
    <mergeCell ref="AEW78:AEY78"/>
    <mergeCell ref="AEZ78:AFB78"/>
    <mergeCell ref="AFC78:AFE78"/>
    <mergeCell ref="AFF78:AFH78"/>
    <mergeCell ref="AFI78:AFK78"/>
    <mergeCell ref="AFL78:AFN78"/>
    <mergeCell ref="AFO78:AFQ78"/>
    <mergeCell ref="AFR78:AFT78"/>
    <mergeCell ref="AFU78:AFW78"/>
    <mergeCell ref="AFX78:AFZ78"/>
    <mergeCell ref="AGA78:AGC78"/>
    <mergeCell ref="AGD78:AGF78"/>
    <mergeCell ref="AGG78:AGI78"/>
    <mergeCell ref="ACL78:ACN78"/>
    <mergeCell ref="ACO78:ACQ78"/>
    <mergeCell ref="ACR78:ACT78"/>
    <mergeCell ref="ACU78:ACW78"/>
    <mergeCell ref="ACX78:ACZ78"/>
    <mergeCell ref="ADA78:ADC78"/>
    <mergeCell ref="ADD78:ADF78"/>
    <mergeCell ref="ADG78:ADI78"/>
    <mergeCell ref="ADJ78:ADL78"/>
    <mergeCell ref="ADM78:ADO78"/>
    <mergeCell ref="ADP78:ADR78"/>
    <mergeCell ref="ADS78:ADU78"/>
    <mergeCell ref="ADV78:ADX78"/>
    <mergeCell ref="ADY78:AEA78"/>
    <mergeCell ref="AEB78:AED78"/>
    <mergeCell ref="AEE78:AEG78"/>
    <mergeCell ref="AEH78:AEJ78"/>
    <mergeCell ref="AAM78:AAO78"/>
    <mergeCell ref="AAP78:AAR78"/>
    <mergeCell ref="AAS78:AAU78"/>
    <mergeCell ref="AAV78:AAX78"/>
    <mergeCell ref="AAY78:ABA78"/>
    <mergeCell ref="ABB78:ABD78"/>
    <mergeCell ref="ABE78:ABG78"/>
    <mergeCell ref="ABH78:ABJ78"/>
    <mergeCell ref="ABK78:ABM78"/>
    <mergeCell ref="ABN78:ABP78"/>
    <mergeCell ref="ABQ78:ABS78"/>
    <mergeCell ref="ABT78:ABV78"/>
    <mergeCell ref="ABW78:ABY78"/>
    <mergeCell ref="ABZ78:ACB78"/>
    <mergeCell ref="ACC78:ACE78"/>
    <mergeCell ref="ACF78:ACH78"/>
    <mergeCell ref="ACI78:ACK78"/>
    <mergeCell ref="YN78:YP78"/>
    <mergeCell ref="YQ78:YS78"/>
    <mergeCell ref="YT78:YV78"/>
    <mergeCell ref="YW78:YY78"/>
    <mergeCell ref="YZ78:ZB78"/>
    <mergeCell ref="ZC78:ZE78"/>
    <mergeCell ref="ZF78:ZH78"/>
    <mergeCell ref="ZI78:ZK78"/>
    <mergeCell ref="ZL78:ZN78"/>
    <mergeCell ref="ZO78:ZQ78"/>
    <mergeCell ref="ZR78:ZT78"/>
    <mergeCell ref="ZU78:ZW78"/>
    <mergeCell ref="ZX78:ZZ78"/>
    <mergeCell ref="AAA78:AAC78"/>
    <mergeCell ref="AAD78:AAF78"/>
    <mergeCell ref="AAG78:AAI78"/>
    <mergeCell ref="AAJ78:AAL78"/>
    <mergeCell ref="WO78:WQ78"/>
    <mergeCell ref="WR78:WT78"/>
    <mergeCell ref="WU78:WW78"/>
    <mergeCell ref="WX78:WZ78"/>
    <mergeCell ref="XA78:XC78"/>
    <mergeCell ref="XD78:XF78"/>
    <mergeCell ref="XG78:XI78"/>
    <mergeCell ref="XJ78:XL78"/>
    <mergeCell ref="XM78:XO78"/>
    <mergeCell ref="XP78:XR78"/>
    <mergeCell ref="XS78:XU78"/>
    <mergeCell ref="XV78:XX78"/>
    <mergeCell ref="XY78:YA78"/>
    <mergeCell ref="YB78:YD78"/>
    <mergeCell ref="YE78:YG78"/>
    <mergeCell ref="YH78:YJ78"/>
    <mergeCell ref="YK78:YM78"/>
    <mergeCell ref="UP78:UR78"/>
    <mergeCell ref="US78:UU78"/>
    <mergeCell ref="UV78:UX78"/>
    <mergeCell ref="UY78:VA78"/>
    <mergeCell ref="VB78:VD78"/>
    <mergeCell ref="VE78:VG78"/>
    <mergeCell ref="VH78:VJ78"/>
    <mergeCell ref="VK78:VM78"/>
    <mergeCell ref="VN78:VP78"/>
    <mergeCell ref="VQ78:VS78"/>
    <mergeCell ref="VT78:VV78"/>
    <mergeCell ref="VW78:VY78"/>
    <mergeCell ref="VZ78:WB78"/>
    <mergeCell ref="WC78:WE78"/>
    <mergeCell ref="WF78:WH78"/>
    <mergeCell ref="WI78:WK78"/>
    <mergeCell ref="WL78:WN78"/>
    <mergeCell ref="SQ78:SS78"/>
    <mergeCell ref="ST78:SV78"/>
    <mergeCell ref="SW78:SY78"/>
    <mergeCell ref="SZ78:TB78"/>
    <mergeCell ref="TC78:TE78"/>
    <mergeCell ref="TF78:TH78"/>
    <mergeCell ref="TI78:TK78"/>
    <mergeCell ref="TL78:TN78"/>
    <mergeCell ref="TO78:TQ78"/>
    <mergeCell ref="TR78:TT78"/>
    <mergeCell ref="TU78:TW78"/>
    <mergeCell ref="TX78:TZ78"/>
    <mergeCell ref="UA78:UC78"/>
    <mergeCell ref="UD78:UF78"/>
    <mergeCell ref="UG78:UI78"/>
    <mergeCell ref="UJ78:UL78"/>
    <mergeCell ref="UM78:UO78"/>
    <mergeCell ref="QR78:QT78"/>
    <mergeCell ref="QU78:QW78"/>
    <mergeCell ref="QX78:QZ78"/>
    <mergeCell ref="RA78:RC78"/>
    <mergeCell ref="RD78:RF78"/>
    <mergeCell ref="RG78:RI78"/>
    <mergeCell ref="RJ78:RL78"/>
    <mergeCell ref="RM78:RO78"/>
    <mergeCell ref="RP78:RR78"/>
    <mergeCell ref="RS78:RU78"/>
    <mergeCell ref="RV78:RX78"/>
    <mergeCell ref="RY78:SA78"/>
    <mergeCell ref="SB78:SD78"/>
    <mergeCell ref="SE78:SG78"/>
    <mergeCell ref="SH78:SJ78"/>
    <mergeCell ref="SK78:SM78"/>
    <mergeCell ref="SN78:SP78"/>
    <mergeCell ref="OS78:OU78"/>
    <mergeCell ref="OV78:OX78"/>
    <mergeCell ref="OY78:PA78"/>
    <mergeCell ref="PB78:PD78"/>
    <mergeCell ref="PE78:PG78"/>
    <mergeCell ref="PH78:PJ78"/>
    <mergeCell ref="PK78:PM78"/>
    <mergeCell ref="PN78:PP78"/>
    <mergeCell ref="PQ78:PS78"/>
    <mergeCell ref="PT78:PV78"/>
    <mergeCell ref="PW78:PY78"/>
    <mergeCell ref="PZ78:QB78"/>
    <mergeCell ref="QC78:QE78"/>
    <mergeCell ref="QF78:QH78"/>
    <mergeCell ref="QI78:QK78"/>
    <mergeCell ref="QL78:QN78"/>
    <mergeCell ref="QO78:QQ78"/>
    <mergeCell ref="MT78:MV78"/>
    <mergeCell ref="MW78:MY78"/>
    <mergeCell ref="MZ78:NB78"/>
    <mergeCell ref="NC78:NE78"/>
    <mergeCell ref="NF78:NH78"/>
    <mergeCell ref="NI78:NK78"/>
    <mergeCell ref="NL78:NN78"/>
    <mergeCell ref="NO78:NQ78"/>
    <mergeCell ref="NR78:NT78"/>
    <mergeCell ref="NU78:NW78"/>
    <mergeCell ref="NX78:NZ78"/>
    <mergeCell ref="OA78:OC78"/>
    <mergeCell ref="OD78:OF78"/>
    <mergeCell ref="OG78:OI78"/>
    <mergeCell ref="OJ78:OL78"/>
    <mergeCell ref="OM78:OO78"/>
    <mergeCell ref="OP78:OR78"/>
    <mergeCell ref="KU78:KW78"/>
    <mergeCell ref="KX78:KZ78"/>
    <mergeCell ref="LA78:LC78"/>
    <mergeCell ref="LD78:LF78"/>
    <mergeCell ref="LG78:LI78"/>
    <mergeCell ref="LJ78:LL78"/>
    <mergeCell ref="LM78:LO78"/>
    <mergeCell ref="LP78:LR78"/>
    <mergeCell ref="LS78:LU78"/>
    <mergeCell ref="LV78:LX78"/>
    <mergeCell ref="LY78:MA78"/>
    <mergeCell ref="MB78:MD78"/>
    <mergeCell ref="ME78:MG78"/>
    <mergeCell ref="MH78:MJ78"/>
    <mergeCell ref="MK78:MM78"/>
    <mergeCell ref="MN78:MP78"/>
    <mergeCell ref="MQ78:MS78"/>
    <mergeCell ref="IV78:IX78"/>
    <mergeCell ref="IY78:JA78"/>
    <mergeCell ref="JB78:JD78"/>
    <mergeCell ref="JE78:JG78"/>
    <mergeCell ref="JH78:JJ78"/>
    <mergeCell ref="JK78:JM78"/>
    <mergeCell ref="JN78:JP78"/>
    <mergeCell ref="JQ78:JS78"/>
    <mergeCell ref="JT78:JV78"/>
    <mergeCell ref="JW78:JY78"/>
    <mergeCell ref="JZ78:KB78"/>
    <mergeCell ref="KC78:KE78"/>
    <mergeCell ref="KF78:KH78"/>
    <mergeCell ref="KI78:KK78"/>
    <mergeCell ref="KL78:KN78"/>
    <mergeCell ref="KO78:KQ78"/>
    <mergeCell ref="KR78:KT78"/>
    <mergeCell ref="GW78:GY78"/>
    <mergeCell ref="GZ78:HB78"/>
    <mergeCell ref="HC78:HE78"/>
    <mergeCell ref="HF78:HH78"/>
    <mergeCell ref="HI78:HK78"/>
    <mergeCell ref="HL78:HN78"/>
    <mergeCell ref="HO78:HQ78"/>
    <mergeCell ref="HR78:HT78"/>
    <mergeCell ref="HU78:HW78"/>
    <mergeCell ref="HX78:HZ78"/>
    <mergeCell ref="IA78:IC78"/>
    <mergeCell ref="ID78:IF78"/>
    <mergeCell ref="IG78:II78"/>
    <mergeCell ref="IJ78:IL78"/>
    <mergeCell ref="IM78:IO78"/>
    <mergeCell ref="IP78:IR78"/>
    <mergeCell ref="IS78:IU78"/>
    <mergeCell ref="EX78:EZ78"/>
    <mergeCell ref="FA78:FC78"/>
    <mergeCell ref="FD78:FF78"/>
    <mergeCell ref="FG78:FI78"/>
    <mergeCell ref="FJ78:FL78"/>
    <mergeCell ref="FM78:FO78"/>
    <mergeCell ref="FP78:FR78"/>
    <mergeCell ref="FS78:FU78"/>
    <mergeCell ref="FV78:FX78"/>
    <mergeCell ref="FY78:GA78"/>
    <mergeCell ref="GB78:GD78"/>
    <mergeCell ref="GE78:GG78"/>
    <mergeCell ref="GH78:GJ78"/>
    <mergeCell ref="GK78:GM78"/>
    <mergeCell ref="GN78:GP78"/>
    <mergeCell ref="GQ78:GS78"/>
    <mergeCell ref="GT78:GV78"/>
    <mergeCell ref="CY78:DA78"/>
    <mergeCell ref="DB78:DD78"/>
    <mergeCell ref="DE78:DG78"/>
    <mergeCell ref="DH78:DJ78"/>
    <mergeCell ref="DK78:DM78"/>
    <mergeCell ref="DN78:DP78"/>
    <mergeCell ref="DQ78:DS78"/>
    <mergeCell ref="DT78:DV78"/>
    <mergeCell ref="DW78:DY78"/>
    <mergeCell ref="DZ78:EB78"/>
    <mergeCell ref="EC78:EE78"/>
    <mergeCell ref="EF78:EH78"/>
    <mergeCell ref="EI78:EK78"/>
    <mergeCell ref="EL78:EN78"/>
    <mergeCell ref="EO78:EQ78"/>
    <mergeCell ref="ER78:ET78"/>
    <mergeCell ref="EU78:EW78"/>
    <mergeCell ref="AZ78:BB78"/>
    <mergeCell ref="BC78:BE78"/>
    <mergeCell ref="BF78:BH78"/>
    <mergeCell ref="BI78:BK78"/>
    <mergeCell ref="BL78:BN78"/>
    <mergeCell ref="BO78:BQ78"/>
    <mergeCell ref="BR78:BT78"/>
    <mergeCell ref="BU78:BW78"/>
    <mergeCell ref="BX78:BZ78"/>
    <mergeCell ref="CA78:CC78"/>
    <mergeCell ref="CD78:CF78"/>
    <mergeCell ref="CG78:CI78"/>
    <mergeCell ref="CJ78:CL78"/>
    <mergeCell ref="CM78:CO78"/>
    <mergeCell ref="CP78:CR78"/>
    <mergeCell ref="CS78:CU78"/>
    <mergeCell ref="CV78:CX78"/>
    <mergeCell ref="AKQ75:AKS75"/>
    <mergeCell ref="AKT75:AKV75"/>
    <mergeCell ref="AKW75:AKY75"/>
    <mergeCell ref="AKZ75:ALB75"/>
    <mergeCell ref="ALC75:ALE75"/>
    <mergeCell ref="ALF75:ALH75"/>
    <mergeCell ref="ALI75:ALK75"/>
    <mergeCell ref="ALL75:ALN75"/>
    <mergeCell ref="ALO75:ALQ75"/>
    <mergeCell ref="ALR75:ALT75"/>
    <mergeCell ref="ALU75:ALW75"/>
    <mergeCell ref="ALX75:ALZ75"/>
    <mergeCell ref="AMA75:AMC75"/>
    <mergeCell ref="AMD75:AMF75"/>
    <mergeCell ref="AMG75:AMI75"/>
    <mergeCell ref="A78:C78"/>
    <mergeCell ref="D78:F78"/>
    <mergeCell ref="G78:I78"/>
    <mergeCell ref="J78:L78"/>
    <mergeCell ref="M78:O78"/>
    <mergeCell ref="P78:R78"/>
    <mergeCell ref="S78:U78"/>
    <mergeCell ref="V78:X78"/>
    <mergeCell ref="Y78:AA78"/>
    <mergeCell ref="AB78:AD78"/>
    <mergeCell ref="AE78:AG78"/>
    <mergeCell ref="AH78:AJ78"/>
    <mergeCell ref="AK78:AM78"/>
    <mergeCell ref="AN78:AP78"/>
    <mergeCell ref="AQ78:AS78"/>
    <mergeCell ref="AT78:AV78"/>
    <mergeCell ref="AW78:AY78"/>
    <mergeCell ref="AIR75:AIT75"/>
    <mergeCell ref="AIU75:AIW75"/>
    <mergeCell ref="AIX75:AIZ75"/>
    <mergeCell ref="AJA75:AJC75"/>
    <mergeCell ref="AJD75:AJF75"/>
    <mergeCell ref="AJG75:AJI75"/>
    <mergeCell ref="AJJ75:AJL75"/>
    <mergeCell ref="AJM75:AJO75"/>
    <mergeCell ref="AJP75:AJR75"/>
    <mergeCell ref="AJS75:AJU75"/>
    <mergeCell ref="AJV75:AJX75"/>
    <mergeCell ref="AJY75:AKA75"/>
    <mergeCell ref="AKB75:AKD75"/>
    <mergeCell ref="AKE75:AKG75"/>
    <mergeCell ref="AKH75:AKJ75"/>
    <mergeCell ref="AKK75:AKM75"/>
    <mergeCell ref="AKN75:AKP75"/>
    <mergeCell ref="AGS75:AGU75"/>
    <mergeCell ref="AGV75:AGX75"/>
    <mergeCell ref="AGY75:AHA75"/>
    <mergeCell ref="AHB75:AHD75"/>
    <mergeCell ref="AHE75:AHG75"/>
    <mergeCell ref="AHH75:AHJ75"/>
    <mergeCell ref="AHK75:AHM75"/>
    <mergeCell ref="AHN75:AHP75"/>
    <mergeCell ref="AHQ75:AHS75"/>
    <mergeCell ref="AHT75:AHV75"/>
    <mergeCell ref="AHW75:AHY75"/>
    <mergeCell ref="AHZ75:AIB75"/>
    <mergeCell ref="AIC75:AIE75"/>
    <mergeCell ref="AIF75:AIH75"/>
    <mergeCell ref="AII75:AIK75"/>
    <mergeCell ref="AIL75:AIN75"/>
    <mergeCell ref="AIO75:AIQ75"/>
    <mergeCell ref="AET75:AEV75"/>
    <mergeCell ref="AEW75:AEY75"/>
    <mergeCell ref="AEZ75:AFB75"/>
    <mergeCell ref="AFC75:AFE75"/>
    <mergeCell ref="AFF75:AFH75"/>
    <mergeCell ref="AFI75:AFK75"/>
    <mergeCell ref="AFL75:AFN75"/>
    <mergeCell ref="AFO75:AFQ75"/>
    <mergeCell ref="AFR75:AFT75"/>
    <mergeCell ref="AFU75:AFW75"/>
    <mergeCell ref="AFX75:AFZ75"/>
    <mergeCell ref="AGA75:AGC75"/>
    <mergeCell ref="AGD75:AGF75"/>
    <mergeCell ref="AGG75:AGI75"/>
    <mergeCell ref="AGJ75:AGL75"/>
    <mergeCell ref="AGM75:AGO75"/>
    <mergeCell ref="AGP75:AGR75"/>
    <mergeCell ref="ACU75:ACW75"/>
    <mergeCell ref="ACX75:ACZ75"/>
    <mergeCell ref="ADA75:ADC75"/>
    <mergeCell ref="ADD75:ADF75"/>
    <mergeCell ref="ADG75:ADI75"/>
    <mergeCell ref="ADJ75:ADL75"/>
    <mergeCell ref="ADM75:ADO75"/>
    <mergeCell ref="ADP75:ADR75"/>
    <mergeCell ref="ADS75:ADU75"/>
    <mergeCell ref="ADV75:ADX75"/>
    <mergeCell ref="ADY75:AEA75"/>
    <mergeCell ref="AEB75:AED75"/>
    <mergeCell ref="AEE75:AEG75"/>
    <mergeCell ref="AEH75:AEJ75"/>
    <mergeCell ref="AEK75:AEM75"/>
    <mergeCell ref="AEN75:AEP75"/>
    <mergeCell ref="AEQ75:AES75"/>
    <mergeCell ref="AAV75:AAX75"/>
    <mergeCell ref="AAY75:ABA75"/>
    <mergeCell ref="ABB75:ABD75"/>
    <mergeCell ref="ABE75:ABG75"/>
    <mergeCell ref="ABH75:ABJ75"/>
    <mergeCell ref="ABK75:ABM75"/>
    <mergeCell ref="ABN75:ABP75"/>
    <mergeCell ref="ABQ75:ABS75"/>
    <mergeCell ref="ABT75:ABV75"/>
    <mergeCell ref="ABW75:ABY75"/>
    <mergeCell ref="ABZ75:ACB75"/>
    <mergeCell ref="ACC75:ACE75"/>
    <mergeCell ref="ACF75:ACH75"/>
    <mergeCell ref="ACI75:ACK75"/>
    <mergeCell ref="ACL75:ACN75"/>
    <mergeCell ref="ACO75:ACQ75"/>
    <mergeCell ref="ACR75:ACT75"/>
    <mergeCell ref="YW75:YY75"/>
    <mergeCell ref="YZ75:ZB75"/>
    <mergeCell ref="ZC75:ZE75"/>
    <mergeCell ref="ZF75:ZH75"/>
    <mergeCell ref="ZI75:ZK75"/>
    <mergeCell ref="ZL75:ZN75"/>
    <mergeCell ref="ZO75:ZQ75"/>
    <mergeCell ref="ZR75:ZT75"/>
    <mergeCell ref="ZU75:ZW75"/>
    <mergeCell ref="ZX75:ZZ75"/>
    <mergeCell ref="AAA75:AAC75"/>
    <mergeCell ref="AAD75:AAF75"/>
    <mergeCell ref="AAG75:AAI75"/>
    <mergeCell ref="AAJ75:AAL75"/>
    <mergeCell ref="AAM75:AAO75"/>
    <mergeCell ref="AAP75:AAR75"/>
    <mergeCell ref="AAS75:AAU75"/>
    <mergeCell ref="WX75:WZ75"/>
    <mergeCell ref="XA75:XC75"/>
    <mergeCell ref="XD75:XF75"/>
    <mergeCell ref="XG75:XI75"/>
    <mergeCell ref="XJ75:XL75"/>
    <mergeCell ref="XM75:XO75"/>
    <mergeCell ref="XP75:XR75"/>
    <mergeCell ref="XS75:XU75"/>
    <mergeCell ref="XV75:XX75"/>
    <mergeCell ref="XY75:YA75"/>
    <mergeCell ref="YB75:YD75"/>
    <mergeCell ref="YE75:YG75"/>
    <mergeCell ref="YH75:YJ75"/>
    <mergeCell ref="YK75:YM75"/>
    <mergeCell ref="YN75:YP75"/>
    <mergeCell ref="YQ75:YS75"/>
    <mergeCell ref="YT75:YV75"/>
    <mergeCell ref="UY75:VA75"/>
    <mergeCell ref="VB75:VD75"/>
    <mergeCell ref="VE75:VG75"/>
    <mergeCell ref="VH75:VJ75"/>
    <mergeCell ref="VK75:VM75"/>
    <mergeCell ref="VN75:VP75"/>
    <mergeCell ref="VQ75:VS75"/>
    <mergeCell ref="VT75:VV75"/>
    <mergeCell ref="VW75:VY75"/>
    <mergeCell ref="VZ75:WB75"/>
    <mergeCell ref="WC75:WE75"/>
    <mergeCell ref="WF75:WH75"/>
    <mergeCell ref="WI75:WK75"/>
    <mergeCell ref="WL75:WN75"/>
    <mergeCell ref="WO75:WQ75"/>
    <mergeCell ref="WR75:WT75"/>
    <mergeCell ref="WU75:WW75"/>
    <mergeCell ref="SZ75:TB75"/>
    <mergeCell ref="TC75:TE75"/>
    <mergeCell ref="TF75:TH75"/>
    <mergeCell ref="TI75:TK75"/>
    <mergeCell ref="TL75:TN75"/>
    <mergeCell ref="TO75:TQ75"/>
    <mergeCell ref="TR75:TT75"/>
    <mergeCell ref="TU75:TW75"/>
    <mergeCell ref="TX75:TZ75"/>
    <mergeCell ref="UA75:UC75"/>
    <mergeCell ref="UD75:UF75"/>
    <mergeCell ref="UG75:UI75"/>
    <mergeCell ref="UJ75:UL75"/>
    <mergeCell ref="UM75:UO75"/>
    <mergeCell ref="UP75:UR75"/>
    <mergeCell ref="US75:UU75"/>
    <mergeCell ref="UV75:UX75"/>
    <mergeCell ref="RA75:RC75"/>
    <mergeCell ref="RD75:RF75"/>
    <mergeCell ref="RG75:RI75"/>
    <mergeCell ref="RJ75:RL75"/>
    <mergeCell ref="RM75:RO75"/>
    <mergeCell ref="RP75:RR75"/>
    <mergeCell ref="RS75:RU75"/>
    <mergeCell ref="RV75:RX75"/>
    <mergeCell ref="RY75:SA75"/>
    <mergeCell ref="SB75:SD75"/>
    <mergeCell ref="SE75:SG75"/>
    <mergeCell ref="SH75:SJ75"/>
    <mergeCell ref="SK75:SM75"/>
    <mergeCell ref="SN75:SP75"/>
    <mergeCell ref="SQ75:SS75"/>
    <mergeCell ref="ST75:SV75"/>
    <mergeCell ref="SW75:SY75"/>
    <mergeCell ref="PB75:PD75"/>
    <mergeCell ref="PE75:PG75"/>
    <mergeCell ref="PH75:PJ75"/>
    <mergeCell ref="PK75:PM75"/>
    <mergeCell ref="PN75:PP75"/>
    <mergeCell ref="PQ75:PS75"/>
    <mergeCell ref="PT75:PV75"/>
    <mergeCell ref="PW75:PY75"/>
    <mergeCell ref="PZ75:QB75"/>
    <mergeCell ref="QC75:QE75"/>
    <mergeCell ref="QF75:QH75"/>
    <mergeCell ref="QI75:QK75"/>
    <mergeCell ref="QL75:QN75"/>
    <mergeCell ref="QO75:QQ75"/>
    <mergeCell ref="QR75:QT75"/>
    <mergeCell ref="QU75:QW75"/>
    <mergeCell ref="QX75:QZ75"/>
    <mergeCell ref="NC75:NE75"/>
    <mergeCell ref="NF75:NH75"/>
    <mergeCell ref="NI75:NK75"/>
    <mergeCell ref="NL75:NN75"/>
    <mergeCell ref="NO75:NQ75"/>
    <mergeCell ref="NR75:NT75"/>
    <mergeCell ref="NU75:NW75"/>
    <mergeCell ref="NX75:NZ75"/>
    <mergeCell ref="OA75:OC75"/>
    <mergeCell ref="OD75:OF75"/>
    <mergeCell ref="OG75:OI75"/>
    <mergeCell ref="OJ75:OL75"/>
    <mergeCell ref="OM75:OO75"/>
    <mergeCell ref="OP75:OR75"/>
    <mergeCell ref="OS75:OU75"/>
    <mergeCell ref="OV75:OX75"/>
    <mergeCell ref="OY75:PA75"/>
    <mergeCell ref="LD75:LF75"/>
    <mergeCell ref="LG75:LI75"/>
    <mergeCell ref="LJ75:LL75"/>
    <mergeCell ref="LM75:LO75"/>
    <mergeCell ref="LP75:LR75"/>
    <mergeCell ref="LS75:LU75"/>
    <mergeCell ref="LV75:LX75"/>
    <mergeCell ref="LY75:MA75"/>
    <mergeCell ref="MB75:MD75"/>
    <mergeCell ref="ME75:MG75"/>
    <mergeCell ref="MH75:MJ75"/>
    <mergeCell ref="MK75:MM75"/>
    <mergeCell ref="MN75:MP75"/>
    <mergeCell ref="MQ75:MS75"/>
    <mergeCell ref="MT75:MV75"/>
    <mergeCell ref="MW75:MY75"/>
    <mergeCell ref="MZ75:NB75"/>
    <mergeCell ref="JE75:JG75"/>
    <mergeCell ref="JH75:JJ75"/>
    <mergeCell ref="JK75:JM75"/>
    <mergeCell ref="JN75:JP75"/>
    <mergeCell ref="JQ75:JS75"/>
    <mergeCell ref="JT75:JV75"/>
    <mergeCell ref="JW75:JY75"/>
    <mergeCell ref="JZ75:KB75"/>
    <mergeCell ref="KC75:KE75"/>
    <mergeCell ref="KF75:KH75"/>
    <mergeCell ref="KI75:KK75"/>
    <mergeCell ref="KL75:KN75"/>
    <mergeCell ref="KO75:KQ75"/>
    <mergeCell ref="KR75:KT75"/>
    <mergeCell ref="KU75:KW75"/>
    <mergeCell ref="KX75:KZ75"/>
    <mergeCell ref="LA75:LC75"/>
    <mergeCell ref="HF75:HH75"/>
    <mergeCell ref="HI75:HK75"/>
    <mergeCell ref="HL75:HN75"/>
    <mergeCell ref="HO75:HQ75"/>
    <mergeCell ref="HR75:HT75"/>
    <mergeCell ref="HU75:HW75"/>
    <mergeCell ref="HX75:HZ75"/>
    <mergeCell ref="IA75:IC75"/>
    <mergeCell ref="ID75:IF75"/>
    <mergeCell ref="IG75:II75"/>
    <mergeCell ref="IJ75:IL75"/>
    <mergeCell ref="IM75:IO75"/>
    <mergeCell ref="IP75:IR75"/>
    <mergeCell ref="IS75:IU75"/>
    <mergeCell ref="IV75:IX75"/>
    <mergeCell ref="IY75:JA75"/>
    <mergeCell ref="JB75:JD75"/>
    <mergeCell ref="FG75:FI75"/>
    <mergeCell ref="FJ75:FL75"/>
    <mergeCell ref="FM75:FO75"/>
    <mergeCell ref="FP75:FR75"/>
    <mergeCell ref="FS75:FU75"/>
    <mergeCell ref="FV75:FX75"/>
    <mergeCell ref="FY75:GA75"/>
    <mergeCell ref="GB75:GD75"/>
    <mergeCell ref="GE75:GG75"/>
    <mergeCell ref="GH75:GJ75"/>
    <mergeCell ref="GK75:GM75"/>
    <mergeCell ref="GN75:GP75"/>
    <mergeCell ref="GQ75:GS75"/>
    <mergeCell ref="GT75:GV75"/>
    <mergeCell ref="GW75:GY75"/>
    <mergeCell ref="GZ75:HB75"/>
    <mergeCell ref="HC75:HE75"/>
    <mergeCell ref="DH75:DJ75"/>
    <mergeCell ref="DK75:DM75"/>
    <mergeCell ref="DN75:DP75"/>
    <mergeCell ref="DQ75:DS75"/>
    <mergeCell ref="DT75:DV75"/>
    <mergeCell ref="DW75:DY75"/>
    <mergeCell ref="DZ75:EB75"/>
    <mergeCell ref="EC75:EE75"/>
    <mergeCell ref="EF75:EH75"/>
    <mergeCell ref="EI75:EK75"/>
    <mergeCell ref="EL75:EN75"/>
    <mergeCell ref="EO75:EQ75"/>
    <mergeCell ref="ER75:ET75"/>
    <mergeCell ref="EU75:EW75"/>
    <mergeCell ref="EX75:EZ75"/>
    <mergeCell ref="FA75:FC75"/>
    <mergeCell ref="FD75:FF75"/>
    <mergeCell ref="BI75:BK75"/>
    <mergeCell ref="BL75:BN75"/>
    <mergeCell ref="BO75:BQ75"/>
    <mergeCell ref="BR75:BT75"/>
    <mergeCell ref="BU75:BW75"/>
    <mergeCell ref="BX75:BZ75"/>
    <mergeCell ref="CA75:CC75"/>
    <mergeCell ref="CD75:CF75"/>
    <mergeCell ref="CG75:CI75"/>
    <mergeCell ref="CJ75:CL75"/>
    <mergeCell ref="CM75:CO75"/>
    <mergeCell ref="CP75:CR75"/>
    <mergeCell ref="CS75:CU75"/>
    <mergeCell ref="CV75:CX75"/>
    <mergeCell ref="CY75:DA75"/>
    <mergeCell ref="DB75:DD75"/>
    <mergeCell ref="DE75:DG75"/>
    <mergeCell ref="ALL60:ALN60"/>
    <mergeCell ref="ALO60:ALQ60"/>
    <mergeCell ref="ALR60:ALT60"/>
    <mergeCell ref="ALU60:ALW60"/>
    <mergeCell ref="ALX60:ALZ60"/>
    <mergeCell ref="AMA60:AMC60"/>
    <mergeCell ref="AMD60:AMF60"/>
    <mergeCell ref="AMG60:AMI60"/>
    <mergeCell ref="A62:B62"/>
    <mergeCell ref="C63:C65"/>
    <mergeCell ref="C66:C69"/>
    <mergeCell ref="C70:C72"/>
    <mergeCell ref="A75:B75"/>
    <mergeCell ref="D75:F75"/>
    <mergeCell ref="G75:I75"/>
    <mergeCell ref="J75:L75"/>
    <mergeCell ref="M75:O75"/>
    <mergeCell ref="P75:R75"/>
    <mergeCell ref="S75:U75"/>
    <mergeCell ref="V75:X75"/>
    <mergeCell ref="Y75:AA75"/>
    <mergeCell ref="AB75:AD75"/>
    <mergeCell ref="AE75:AG75"/>
    <mergeCell ref="AH75:AJ75"/>
    <mergeCell ref="AK75:AM75"/>
    <mergeCell ref="AN75:AP75"/>
    <mergeCell ref="AQ75:AS75"/>
    <mergeCell ref="AT75:AV75"/>
    <mergeCell ref="AW75:AY75"/>
    <mergeCell ref="AZ75:BB75"/>
    <mergeCell ref="BC75:BE75"/>
    <mergeCell ref="BF75:BH75"/>
    <mergeCell ref="AJM60:AJO60"/>
    <mergeCell ref="AJP60:AJR60"/>
    <mergeCell ref="AJS60:AJU60"/>
    <mergeCell ref="AJV60:AJX60"/>
    <mergeCell ref="AJY60:AKA60"/>
    <mergeCell ref="AKB60:AKD60"/>
    <mergeCell ref="AKE60:AKG60"/>
    <mergeCell ref="AKH60:AKJ60"/>
    <mergeCell ref="AKK60:AKM60"/>
    <mergeCell ref="AKN60:AKP60"/>
    <mergeCell ref="AKQ60:AKS60"/>
    <mergeCell ref="AKT60:AKV60"/>
    <mergeCell ref="AKW60:AKY60"/>
    <mergeCell ref="AKZ60:ALB60"/>
    <mergeCell ref="ALC60:ALE60"/>
    <mergeCell ref="ALF60:ALH60"/>
    <mergeCell ref="ALI60:ALK60"/>
    <mergeCell ref="AHN60:AHP60"/>
    <mergeCell ref="AHQ60:AHS60"/>
    <mergeCell ref="AHT60:AHV60"/>
    <mergeCell ref="AHW60:AHY60"/>
    <mergeCell ref="AHZ60:AIB60"/>
    <mergeCell ref="AIC60:AIE60"/>
    <mergeCell ref="AIF60:AIH60"/>
    <mergeCell ref="AII60:AIK60"/>
    <mergeCell ref="AIL60:AIN60"/>
    <mergeCell ref="AIO60:AIQ60"/>
    <mergeCell ref="AIR60:AIT60"/>
    <mergeCell ref="AIU60:AIW60"/>
    <mergeCell ref="AIX60:AIZ60"/>
    <mergeCell ref="AJA60:AJC60"/>
    <mergeCell ref="AJD60:AJF60"/>
    <mergeCell ref="AJG60:AJI60"/>
    <mergeCell ref="AJJ60:AJL60"/>
    <mergeCell ref="AFO60:AFQ60"/>
    <mergeCell ref="AFR60:AFT60"/>
    <mergeCell ref="AFU60:AFW60"/>
    <mergeCell ref="AFX60:AFZ60"/>
    <mergeCell ref="AGA60:AGC60"/>
    <mergeCell ref="AGD60:AGF60"/>
    <mergeCell ref="AGG60:AGI60"/>
    <mergeCell ref="AGJ60:AGL60"/>
    <mergeCell ref="AGM60:AGO60"/>
    <mergeCell ref="AGP60:AGR60"/>
    <mergeCell ref="AGS60:AGU60"/>
    <mergeCell ref="AGV60:AGX60"/>
    <mergeCell ref="AGY60:AHA60"/>
    <mergeCell ref="AHB60:AHD60"/>
    <mergeCell ref="AHE60:AHG60"/>
    <mergeCell ref="AHH60:AHJ60"/>
    <mergeCell ref="AHK60:AHM60"/>
    <mergeCell ref="ADP60:ADR60"/>
    <mergeCell ref="ADS60:ADU60"/>
    <mergeCell ref="ADV60:ADX60"/>
    <mergeCell ref="ADY60:AEA60"/>
    <mergeCell ref="AEB60:AED60"/>
    <mergeCell ref="AEE60:AEG60"/>
    <mergeCell ref="AEH60:AEJ60"/>
    <mergeCell ref="AEK60:AEM60"/>
    <mergeCell ref="AEN60:AEP60"/>
    <mergeCell ref="AEQ60:AES60"/>
    <mergeCell ref="AET60:AEV60"/>
    <mergeCell ref="AEW60:AEY60"/>
    <mergeCell ref="AEZ60:AFB60"/>
    <mergeCell ref="AFC60:AFE60"/>
    <mergeCell ref="AFF60:AFH60"/>
    <mergeCell ref="AFI60:AFK60"/>
    <mergeCell ref="AFL60:AFN60"/>
    <mergeCell ref="ABQ60:ABS60"/>
    <mergeCell ref="ABT60:ABV60"/>
    <mergeCell ref="ABW60:ABY60"/>
    <mergeCell ref="ABZ60:ACB60"/>
    <mergeCell ref="ACC60:ACE60"/>
    <mergeCell ref="ACF60:ACH60"/>
    <mergeCell ref="ACI60:ACK60"/>
    <mergeCell ref="ACL60:ACN60"/>
    <mergeCell ref="ACO60:ACQ60"/>
    <mergeCell ref="ACR60:ACT60"/>
    <mergeCell ref="ACU60:ACW60"/>
    <mergeCell ref="ACX60:ACZ60"/>
    <mergeCell ref="ADA60:ADC60"/>
    <mergeCell ref="ADD60:ADF60"/>
    <mergeCell ref="ADG60:ADI60"/>
    <mergeCell ref="ADJ60:ADL60"/>
    <mergeCell ref="ADM60:ADO60"/>
    <mergeCell ref="ZR60:ZT60"/>
    <mergeCell ref="ZU60:ZW60"/>
    <mergeCell ref="ZX60:ZZ60"/>
    <mergeCell ref="AAA60:AAC60"/>
    <mergeCell ref="AAD60:AAF60"/>
    <mergeCell ref="AAG60:AAI60"/>
    <mergeCell ref="AAJ60:AAL60"/>
    <mergeCell ref="AAM60:AAO60"/>
    <mergeCell ref="AAP60:AAR60"/>
    <mergeCell ref="AAS60:AAU60"/>
    <mergeCell ref="AAV60:AAX60"/>
    <mergeCell ref="AAY60:ABA60"/>
    <mergeCell ref="ABB60:ABD60"/>
    <mergeCell ref="ABE60:ABG60"/>
    <mergeCell ref="ABH60:ABJ60"/>
    <mergeCell ref="ABK60:ABM60"/>
    <mergeCell ref="ABN60:ABP60"/>
    <mergeCell ref="XS60:XU60"/>
    <mergeCell ref="XV60:XX60"/>
    <mergeCell ref="XY60:YA60"/>
    <mergeCell ref="YB60:YD60"/>
    <mergeCell ref="YE60:YG60"/>
    <mergeCell ref="YH60:YJ60"/>
    <mergeCell ref="YK60:YM60"/>
    <mergeCell ref="YN60:YP60"/>
    <mergeCell ref="YQ60:YS60"/>
    <mergeCell ref="YT60:YV60"/>
    <mergeCell ref="YW60:YY60"/>
    <mergeCell ref="YZ60:ZB60"/>
    <mergeCell ref="ZC60:ZE60"/>
    <mergeCell ref="ZF60:ZH60"/>
    <mergeCell ref="ZI60:ZK60"/>
    <mergeCell ref="ZL60:ZN60"/>
    <mergeCell ref="ZO60:ZQ60"/>
    <mergeCell ref="VT60:VV60"/>
    <mergeCell ref="VW60:VY60"/>
    <mergeCell ref="VZ60:WB60"/>
    <mergeCell ref="WC60:WE60"/>
    <mergeCell ref="WF60:WH60"/>
    <mergeCell ref="WI60:WK60"/>
    <mergeCell ref="WL60:WN60"/>
    <mergeCell ref="WO60:WQ60"/>
    <mergeCell ref="WR60:WT60"/>
    <mergeCell ref="WU60:WW60"/>
    <mergeCell ref="WX60:WZ60"/>
    <mergeCell ref="XA60:XC60"/>
    <mergeCell ref="XD60:XF60"/>
    <mergeCell ref="XG60:XI60"/>
    <mergeCell ref="XJ60:XL60"/>
    <mergeCell ref="XM60:XO60"/>
    <mergeCell ref="XP60:XR60"/>
    <mergeCell ref="TU60:TW60"/>
    <mergeCell ref="TX60:TZ60"/>
    <mergeCell ref="UA60:UC60"/>
    <mergeCell ref="UD60:UF60"/>
    <mergeCell ref="UG60:UI60"/>
    <mergeCell ref="UJ60:UL60"/>
    <mergeCell ref="UM60:UO60"/>
    <mergeCell ref="UP60:UR60"/>
    <mergeCell ref="US60:UU60"/>
    <mergeCell ref="UV60:UX60"/>
    <mergeCell ref="UY60:VA60"/>
    <mergeCell ref="VB60:VD60"/>
    <mergeCell ref="VE60:VG60"/>
    <mergeCell ref="VH60:VJ60"/>
    <mergeCell ref="VK60:VM60"/>
    <mergeCell ref="VN60:VP60"/>
    <mergeCell ref="VQ60:VS60"/>
    <mergeCell ref="RV60:RX60"/>
    <mergeCell ref="RY60:SA60"/>
    <mergeCell ref="SB60:SD60"/>
    <mergeCell ref="SE60:SG60"/>
    <mergeCell ref="SH60:SJ60"/>
    <mergeCell ref="SK60:SM60"/>
    <mergeCell ref="SN60:SP60"/>
    <mergeCell ref="SQ60:SS60"/>
    <mergeCell ref="ST60:SV60"/>
    <mergeCell ref="SW60:SY60"/>
    <mergeCell ref="SZ60:TB60"/>
    <mergeCell ref="TC60:TE60"/>
    <mergeCell ref="TF60:TH60"/>
    <mergeCell ref="TI60:TK60"/>
    <mergeCell ref="TL60:TN60"/>
    <mergeCell ref="TO60:TQ60"/>
    <mergeCell ref="TR60:TT60"/>
    <mergeCell ref="PW60:PY60"/>
    <mergeCell ref="PZ60:QB60"/>
    <mergeCell ref="QC60:QE60"/>
    <mergeCell ref="QF60:QH60"/>
    <mergeCell ref="QI60:QK60"/>
    <mergeCell ref="QL60:QN60"/>
    <mergeCell ref="QO60:QQ60"/>
    <mergeCell ref="QR60:QT60"/>
    <mergeCell ref="QU60:QW60"/>
    <mergeCell ref="QX60:QZ60"/>
    <mergeCell ref="RA60:RC60"/>
    <mergeCell ref="RD60:RF60"/>
    <mergeCell ref="RG60:RI60"/>
    <mergeCell ref="RJ60:RL60"/>
    <mergeCell ref="RM60:RO60"/>
    <mergeCell ref="RP60:RR60"/>
    <mergeCell ref="RS60:RU60"/>
    <mergeCell ref="NX60:NZ60"/>
    <mergeCell ref="OA60:OC60"/>
    <mergeCell ref="OD60:OF60"/>
    <mergeCell ref="OG60:OI60"/>
    <mergeCell ref="OJ60:OL60"/>
    <mergeCell ref="OM60:OO60"/>
    <mergeCell ref="OP60:OR60"/>
    <mergeCell ref="OS60:OU60"/>
    <mergeCell ref="OV60:OX60"/>
    <mergeCell ref="OY60:PA60"/>
    <mergeCell ref="PB60:PD60"/>
    <mergeCell ref="PE60:PG60"/>
    <mergeCell ref="PH60:PJ60"/>
    <mergeCell ref="PK60:PM60"/>
    <mergeCell ref="PN60:PP60"/>
    <mergeCell ref="PQ60:PS60"/>
    <mergeCell ref="PT60:PV60"/>
    <mergeCell ref="LY60:MA60"/>
    <mergeCell ref="MB60:MD60"/>
    <mergeCell ref="ME60:MG60"/>
    <mergeCell ref="MH60:MJ60"/>
    <mergeCell ref="MK60:MM60"/>
    <mergeCell ref="MN60:MP60"/>
    <mergeCell ref="MQ60:MS60"/>
    <mergeCell ref="MT60:MV60"/>
    <mergeCell ref="MW60:MY60"/>
    <mergeCell ref="MZ60:NB60"/>
    <mergeCell ref="NC60:NE60"/>
    <mergeCell ref="NF60:NH60"/>
    <mergeCell ref="NI60:NK60"/>
    <mergeCell ref="NL60:NN60"/>
    <mergeCell ref="NO60:NQ60"/>
    <mergeCell ref="NR60:NT60"/>
    <mergeCell ref="NU60:NW60"/>
    <mergeCell ref="JZ60:KB60"/>
    <mergeCell ref="KC60:KE60"/>
    <mergeCell ref="KF60:KH60"/>
    <mergeCell ref="KI60:KK60"/>
    <mergeCell ref="KL60:KN60"/>
    <mergeCell ref="KO60:KQ60"/>
    <mergeCell ref="KR60:KT60"/>
    <mergeCell ref="KU60:KW60"/>
    <mergeCell ref="KX60:KZ60"/>
    <mergeCell ref="LA60:LC60"/>
    <mergeCell ref="LD60:LF60"/>
    <mergeCell ref="LG60:LI60"/>
    <mergeCell ref="LJ60:LL60"/>
    <mergeCell ref="LM60:LO60"/>
    <mergeCell ref="LP60:LR60"/>
    <mergeCell ref="LS60:LU60"/>
    <mergeCell ref="LV60:LX60"/>
    <mergeCell ref="IA60:IC60"/>
    <mergeCell ref="ID60:IF60"/>
    <mergeCell ref="IG60:II60"/>
    <mergeCell ref="IJ60:IL60"/>
    <mergeCell ref="IM60:IO60"/>
    <mergeCell ref="IP60:IR60"/>
    <mergeCell ref="IS60:IU60"/>
    <mergeCell ref="IV60:IX60"/>
    <mergeCell ref="IY60:JA60"/>
    <mergeCell ref="JB60:JD60"/>
    <mergeCell ref="JE60:JG60"/>
    <mergeCell ref="JH60:JJ60"/>
    <mergeCell ref="JK60:JM60"/>
    <mergeCell ref="JN60:JP60"/>
    <mergeCell ref="JQ60:JS60"/>
    <mergeCell ref="JT60:JV60"/>
    <mergeCell ref="JW60:JY60"/>
    <mergeCell ref="GB60:GD60"/>
    <mergeCell ref="GE60:GG60"/>
    <mergeCell ref="GH60:GJ60"/>
    <mergeCell ref="GK60:GM60"/>
    <mergeCell ref="GN60:GP60"/>
    <mergeCell ref="GQ60:GS60"/>
    <mergeCell ref="GT60:GV60"/>
    <mergeCell ref="GW60:GY60"/>
    <mergeCell ref="GZ60:HB60"/>
    <mergeCell ref="HC60:HE60"/>
    <mergeCell ref="HF60:HH60"/>
    <mergeCell ref="HI60:HK60"/>
    <mergeCell ref="HL60:HN60"/>
    <mergeCell ref="HO60:HQ60"/>
    <mergeCell ref="HR60:HT60"/>
    <mergeCell ref="HU60:HW60"/>
    <mergeCell ref="HX60:HZ60"/>
    <mergeCell ref="EC60:EE60"/>
    <mergeCell ref="EF60:EH60"/>
    <mergeCell ref="EI60:EK60"/>
    <mergeCell ref="EL60:EN60"/>
    <mergeCell ref="EO60:EQ60"/>
    <mergeCell ref="ER60:ET60"/>
    <mergeCell ref="EU60:EW60"/>
    <mergeCell ref="EX60:EZ60"/>
    <mergeCell ref="FA60:FC60"/>
    <mergeCell ref="FD60:FF60"/>
    <mergeCell ref="FG60:FI60"/>
    <mergeCell ref="FJ60:FL60"/>
    <mergeCell ref="FM60:FO60"/>
    <mergeCell ref="FP60:FR60"/>
    <mergeCell ref="FS60:FU60"/>
    <mergeCell ref="FV60:FX60"/>
    <mergeCell ref="FY60:GA60"/>
    <mergeCell ref="CD60:CF60"/>
    <mergeCell ref="CG60:CI60"/>
    <mergeCell ref="CJ60:CL60"/>
    <mergeCell ref="CM60:CO60"/>
    <mergeCell ref="CP60:CR60"/>
    <mergeCell ref="CS60:CU60"/>
    <mergeCell ref="CV60:CX60"/>
    <mergeCell ref="CY60:DA60"/>
    <mergeCell ref="DB60:DD60"/>
    <mergeCell ref="DE60:DG60"/>
    <mergeCell ref="DH60:DJ60"/>
    <mergeCell ref="DK60:DM60"/>
    <mergeCell ref="DN60:DP60"/>
    <mergeCell ref="DQ60:DS60"/>
    <mergeCell ref="DT60:DV60"/>
    <mergeCell ref="DW60:DY60"/>
    <mergeCell ref="DZ60:EB60"/>
    <mergeCell ref="AE60:AG60"/>
    <mergeCell ref="AH60:AJ60"/>
    <mergeCell ref="AK60:AM60"/>
    <mergeCell ref="AN60:AP60"/>
    <mergeCell ref="AQ60:AS60"/>
    <mergeCell ref="AT60:AV60"/>
    <mergeCell ref="AW60:AY60"/>
    <mergeCell ref="AZ60:BB60"/>
    <mergeCell ref="BC60:BE60"/>
    <mergeCell ref="BF60:BH60"/>
    <mergeCell ref="BI60:BK60"/>
    <mergeCell ref="BL60:BN60"/>
    <mergeCell ref="BO60:BQ60"/>
    <mergeCell ref="BR60:BT60"/>
    <mergeCell ref="BU60:BW60"/>
    <mergeCell ref="BX60:BZ60"/>
    <mergeCell ref="CA60:CC60"/>
    <mergeCell ref="A51:B51"/>
    <mergeCell ref="A52:B52"/>
    <mergeCell ref="A53:B53"/>
    <mergeCell ref="A54:B54"/>
    <mergeCell ref="A55:B55"/>
    <mergeCell ref="A56:B56"/>
    <mergeCell ref="A57:B57"/>
    <mergeCell ref="A60:B60"/>
    <mergeCell ref="D60:F60"/>
    <mergeCell ref="G60:I60"/>
    <mergeCell ref="J60:L60"/>
    <mergeCell ref="M60:O60"/>
    <mergeCell ref="P60:R60"/>
    <mergeCell ref="S60:U60"/>
    <mergeCell ref="V60:X60"/>
    <mergeCell ref="Y60:AA60"/>
    <mergeCell ref="AB60:AD60"/>
    <mergeCell ref="AJY48:AKB48"/>
    <mergeCell ref="AKC48:AKF48"/>
    <mergeCell ref="AKG48:AKJ48"/>
    <mergeCell ref="AKK48:AKN48"/>
    <mergeCell ref="AKO48:AKR48"/>
    <mergeCell ref="AKS48:AKV48"/>
    <mergeCell ref="AKW48:AKZ48"/>
    <mergeCell ref="ALA48:ALD48"/>
    <mergeCell ref="ALE48:ALH48"/>
    <mergeCell ref="ALI48:ALL48"/>
    <mergeCell ref="ALM48:ALP48"/>
    <mergeCell ref="ALQ48:ALT48"/>
    <mergeCell ref="ALU48:ALX48"/>
    <mergeCell ref="ALY48:AMB48"/>
    <mergeCell ref="AMC48:AMF48"/>
    <mergeCell ref="AMG48:AMJ48"/>
    <mergeCell ref="A50:B50"/>
    <mergeCell ref="AHI48:AHL48"/>
    <mergeCell ref="AHM48:AHP48"/>
    <mergeCell ref="AHQ48:AHT48"/>
    <mergeCell ref="AHU48:AHX48"/>
    <mergeCell ref="AHY48:AIB48"/>
    <mergeCell ref="AIC48:AIF48"/>
    <mergeCell ref="AIG48:AIJ48"/>
    <mergeCell ref="AIK48:AIN48"/>
    <mergeCell ref="AIO48:AIR48"/>
    <mergeCell ref="AIS48:AIV48"/>
    <mergeCell ref="AIW48:AIZ48"/>
    <mergeCell ref="AJA48:AJD48"/>
    <mergeCell ref="AJE48:AJH48"/>
    <mergeCell ref="AJI48:AJL48"/>
    <mergeCell ref="AJM48:AJP48"/>
    <mergeCell ref="AJQ48:AJT48"/>
    <mergeCell ref="AJU48:AJX48"/>
    <mergeCell ref="AES48:AEV48"/>
    <mergeCell ref="AEW48:AEZ48"/>
    <mergeCell ref="AFA48:AFD48"/>
    <mergeCell ref="AFE48:AFH48"/>
    <mergeCell ref="AFI48:AFL48"/>
    <mergeCell ref="AFM48:AFP48"/>
    <mergeCell ref="AFQ48:AFT48"/>
    <mergeCell ref="AFU48:AFX48"/>
    <mergeCell ref="AFY48:AGB48"/>
    <mergeCell ref="AGC48:AGF48"/>
    <mergeCell ref="AGG48:AGJ48"/>
    <mergeCell ref="AGK48:AGN48"/>
    <mergeCell ref="AGO48:AGR48"/>
    <mergeCell ref="AGS48:AGV48"/>
    <mergeCell ref="AGW48:AGZ48"/>
    <mergeCell ref="AHA48:AHD48"/>
    <mergeCell ref="AHE48:AHH48"/>
    <mergeCell ref="ACC48:ACF48"/>
    <mergeCell ref="ACG48:ACJ48"/>
    <mergeCell ref="ACK48:ACN48"/>
    <mergeCell ref="ACO48:ACR48"/>
    <mergeCell ref="ACS48:ACV48"/>
    <mergeCell ref="ACW48:ACZ48"/>
    <mergeCell ref="ADA48:ADD48"/>
    <mergeCell ref="ADE48:ADH48"/>
    <mergeCell ref="ADI48:ADL48"/>
    <mergeCell ref="ADM48:ADP48"/>
    <mergeCell ref="ADQ48:ADT48"/>
    <mergeCell ref="ADU48:ADX48"/>
    <mergeCell ref="ADY48:AEB48"/>
    <mergeCell ref="AEC48:AEF48"/>
    <mergeCell ref="AEG48:AEJ48"/>
    <mergeCell ref="AEK48:AEN48"/>
    <mergeCell ref="AEO48:AER48"/>
    <mergeCell ref="ZM48:ZP48"/>
    <mergeCell ref="ZQ48:ZT48"/>
    <mergeCell ref="ZU48:ZX48"/>
    <mergeCell ref="ZY48:AAB48"/>
    <mergeCell ref="AAC48:AAF48"/>
    <mergeCell ref="AAG48:AAJ48"/>
    <mergeCell ref="AAK48:AAN48"/>
    <mergeCell ref="AAO48:AAR48"/>
    <mergeCell ref="AAS48:AAV48"/>
    <mergeCell ref="AAW48:AAZ48"/>
    <mergeCell ref="ABA48:ABD48"/>
    <mergeCell ref="ABE48:ABH48"/>
    <mergeCell ref="ABI48:ABL48"/>
    <mergeCell ref="ABM48:ABP48"/>
    <mergeCell ref="ABQ48:ABT48"/>
    <mergeCell ref="ABU48:ABX48"/>
    <mergeCell ref="ABY48:ACB48"/>
    <mergeCell ref="WW48:WZ48"/>
    <mergeCell ref="XA48:XD48"/>
    <mergeCell ref="XE48:XH48"/>
    <mergeCell ref="XI48:XL48"/>
    <mergeCell ref="XM48:XP48"/>
    <mergeCell ref="XQ48:XT48"/>
    <mergeCell ref="XU48:XX48"/>
    <mergeCell ref="XY48:YB48"/>
    <mergeCell ref="YC48:YF48"/>
    <mergeCell ref="YG48:YJ48"/>
    <mergeCell ref="YK48:YN48"/>
    <mergeCell ref="YO48:YR48"/>
    <mergeCell ref="YS48:YV48"/>
    <mergeCell ref="YW48:YZ48"/>
    <mergeCell ref="ZA48:ZD48"/>
    <mergeCell ref="ZE48:ZH48"/>
    <mergeCell ref="ZI48:ZL48"/>
    <mergeCell ref="UG48:UJ48"/>
    <mergeCell ref="UK48:UN48"/>
    <mergeCell ref="UO48:UR48"/>
    <mergeCell ref="US48:UV48"/>
    <mergeCell ref="UW48:UZ48"/>
    <mergeCell ref="VA48:VD48"/>
    <mergeCell ref="VE48:VH48"/>
    <mergeCell ref="VI48:VL48"/>
    <mergeCell ref="VM48:VP48"/>
    <mergeCell ref="VQ48:VT48"/>
    <mergeCell ref="VU48:VX48"/>
    <mergeCell ref="VY48:WB48"/>
    <mergeCell ref="WC48:WF48"/>
    <mergeCell ref="WG48:WJ48"/>
    <mergeCell ref="WK48:WN48"/>
    <mergeCell ref="WO48:WR48"/>
    <mergeCell ref="WS48:WV48"/>
    <mergeCell ref="RQ48:RT48"/>
    <mergeCell ref="RU48:RX48"/>
    <mergeCell ref="RY48:SB48"/>
    <mergeCell ref="SC48:SF48"/>
    <mergeCell ref="SG48:SJ48"/>
    <mergeCell ref="SK48:SN48"/>
    <mergeCell ref="SO48:SR48"/>
    <mergeCell ref="SS48:SV48"/>
    <mergeCell ref="SW48:SZ48"/>
    <mergeCell ref="TA48:TD48"/>
    <mergeCell ref="TE48:TH48"/>
    <mergeCell ref="TI48:TL48"/>
    <mergeCell ref="TM48:TP48"/>
    <mergeCell ref="TQ48:TT48"/>
    <mergeCell ref="TU48:TX48"/>
    <mergeCell ref="TY48:UB48"/>
    <mergeCell ref="UC48:UF48"/>
    <mergeCell ref="PA48:PD48"/>
    <mergeCell ref="PE48:PH48"/>
    <mergeCell ref="PI48:PL48"/>
    <mergeCell ref="PM48:PP48"/>
    <mergeCell ref="PQ48:PT48"/>
    <mergeCell ref="PU48:PX48"/>
    <mergeCell ref="PY48:QB48"/>
    <mergeCell ref="QC48:QF48"/>
    <mergeCell ref="QG48:QJ48"/>
    <mergeCell ref="QK48:QN48"/>
    <mergeCell ref="QO48:QR48"/>
    <mergeCell ref="QS48:QV48"/>
    <mergeCell ref="QW48:QZ48"/>
    <mergeCell ref="RA48:RD48"/>
    <mergeCell ref="RE48:RH48"/>
    <mergeCell ref="RI48:RL48"/>
    <mergeCell ref="RM48:RP48"/>
    <mergeCell ref="MK48:MN48"/>
    <mergeCell ref="MO48:MR48"/>
    <mergeCell ref="MS48:MV48"/>
    <mergeCell ref="MW48:MZ48"/>
    <mergeCell ref="NA48:ND48"/>
    <mergeCell ref="NE48:NH48"/>
    <mergeCell ref="NI48:NL48"/>
    <mergeCell ref="NM48:NP48"/>
    <mergeCell ref="NQ48:NT48"/>
    <mergeCell ref="NU48:NX48"/>
    <mergeCell ref="NY48:OB48"/>
    <mergeCell ref="OC48:OF48"/>
    <mergeCell ref="OG48:OJ48"/>
    <mergeCell ref="OK48:ON48"/>
    <mergeCell ref="OO48:OR48"/>
    <mergeCell ref="OS48:OV48"/>
    <mergeCell ref="OW48:OZ48"/>
    <mergeCell ref="JU48:JX48"/>
    <mergeCell ref="JY48:KB48"/>
    <mergeCell ref="KC48:KF48"/>
    <mergeCell ref="KG48:KJ48"/>
    <mergeCell ref="KK48:KN48"/>
    <mergeCell ref="KO48:KR48"/>
    <mergeCell ref="KS48:KV48"/>
    <mergeCell ref="KW48:KZ48"/>
    <mergeCell ref="LA48:LD48"/>
    <mergeCell ref="LE48:LH48"/>
    <mergeCell ref="LI48:LL48"/>
    <mergeCell ref="LM48:LP48"/>
    <mergeCell ref="LQ48:LT48"/>
    <mergeCell ref="LU48:LX48"/>
    <mergeCell ref="LY48:MB48"/>
    <mergeCell ref="MC48:MF48"/>
    <mergeCell ref="MG48:MJ48"/>
    <mergeCell ref="HE48:HH48"/>
    <mergeCell ref="HI48:HL48"/>
    <mergeCell ref="HM48:HP48"/>
    <mergeCell ref="HQ48:HT48"/>
    <mergeCell ref="HU48:HX48"/>
    <mergeCell ref="HY48:IB48"/>
    <mergeCell ref="IC48:IF48"/>
    <mergeCell ref="IG48:IJ48"/>
    <mergeCell ref="IK48:IN48"/>
    <mergeCell ref="IO48:IR48"/>
    <mergeCell ref="IS48:IV48"/>
    <mergeCell ref="IW48:IZ48"/>
    <mergeCell ref="JA48:JD48"/>
    <mergeCell ref="JE48:JH48"/>
    <mergeCell ref="JI48:JL48"/>
    <mergeCell ref="JM48:JP48"/>
    <mergeCell ref="JQ48:JT48"/>
    <mergeCell ref="EO48:ER48"/>
    <mergeCell ref="ES48:EV48"/>
    <mergeCell ref="EW48:EZ48"/>
    <mergeCell ref="FA48:FD48"/>
    <mergeCell ref="FE48:FH48"/>
    <mergeCell ref="FI48:FL48"/>
    <mergeCell ref="FM48:FP48"/>
    <mergeCell ref="FQ48:FT48"/>
    <mergeCell ref="FU48:FX48"/>
    <mergeCell ref="FY48:GB48"/>
    <mergeCell ref="GC48:GF48"/>
    <mergeCell ref="GG48:GJ48"/>
    <mergeCell ref="GK48:GN48"/>
    <mergeCell ref="GO48:GR48"/>
    <mergeCell ref="GS48:GV48"/>
    <mergeCell ref="GW48:GZ48"/>
    <mergeCell ref="HA48:HD48"/>
    <mergeCell ref="BY48:CB48"/>
    <mergeCell ref="CC48:CF48"/>
    <mergeCell ref="CG48:CJ48"/>
    <mergeCell ref="CK48:CN48"/>
    <mergeCell ref="CO48:CR48"/>
    <mergeCell ref="CS48:CV48"/>
    <mergeCell ref="CW48:CZ48"/>
    <mergeCell ref="DA48:DD48"/>
    <mergeCell ref="DE48:DH48"/>
    <mergeCell ref="DI48:DL48"/>
    <mergeCell ref="DM48:DP48"/>
    <mergeCell ref="DQ48:DT48"/>
    <mergeCell ref="DU48:DX48"/>
    <mergeCell ref="DY48:EB48"/>
    <mergeCell ref="EC48:EF48"/>
    <mergeCell ref="EG48:EJ48"/>
    <mergeCell ref="EK48:EN48"/>
    <mergeCell ref="ALF42:ALH42"/>
    <mergeCell ref="ALI42:ALK42"/>
    <mergeCell ref="ALL42:ALN42"/>
    <mergeCell ref="ALO42:ALQ42"/>
    <mergeCell ref="ALR42:ALT42"/>
    <mergeCell ref="ALU42:ALW42"/>
    <mergeCell ref="ALX42:ALZ42"/>
    <mergeCell ref="AMA42:AMC42"/>
    <mergeCell ref="AMD42:AMF42"/>
    <mergeCell ref="AMG42:AMI42"/>
    <mergeCell ref="A43:C43"/>
    <mergeCell ref="A45:B45"/>
    <mergeCell ref="A47:D47"/>
    <mergeCell ref="A48:D48"/>
    <mergeCell ref="E48:H48"/>
    <mergeCell ref="I48:L48"/>
    <mergeCell ref="M48:P48"/>
    <mergeCell ref="Q48:T48"/>
    <mergeCell ref="U48:X48"/>
    <mergeCell ref="Y48:AB48"/>
    <mergeCell ref="AC48:AF48"/>
    <mergeCell ref="AG48:AJ48"/>
    <mergeCell ref="AK48:AN48"/>
    <mergeCell ref="AO48:AR48"/>
    <mergeCell ref="AS48:AV48"/>
    <mergeCell ref="AW48:AZ48"/>
    <mergeCell ref="BA48:BD48"/>
    <mergeCell ref="BE48:BH48"/>
    <mergeCell ref="BI48:BL48"/>
    <mergeCell ref="BM48:BP48"/>
    <mergeCell ref="BQ48:BT48"/>
    <mergeCell ref="BU48:BX48"/>
    <mergeCell ref="AJG42:AJI42"/>
    <mergeCell ref="AJJ42:AJL42"/>
    <mergeCell ref="AJM42:AJO42"/>
    <mergeCell ref="AJP42:AJR42"/>
    <mergeCell ref="AJS42:AJU42"/>
    <mergeCell ref="AJV42:AJX42"/>
    <mergeCell ref="AJY42:AKA42"/>
    <mergeCell ref="AKB42:AKD42"/>
    <mergeCell ref="AKE42:AKG42"/>
    <mergeCell ref="AKH42:AKJ42"/>
    <mergeCell ref="AKK42:AKM42"/>
    <mergeCell ref="AKN42:AKP42"/>
    <mergeCell ref="AKQ42:AKS42"/>
    <mergeCell ref="AKT42:AKV42"/>
    <mergeCell ref="AKW42:AKY42"/>
    <mergeCell ref="AKZ42:ALB42"/>
    <mergeCell ref="ALC42:ALE42"/>
    <mergeCell ref="AHH42:AHJ42"/>
    <mergeCell ref="AHK42:AHM42"/>
    <mergeCell ref="AHN42:AHP42"/>
    <mergeCell ref="AHQ42:AHS42"/>
    <mergeCell ref="AHT42:AHV42"/>
    <mergeCell ref="AHW42:AHY42"/>
    <mergeCell ref="AHZ42:AIB42"/>
    <mergeCell ref="AIC42:AIE42"/>
    <mergeCell ref="AIF42:AIH42"/>
    <mergeCell ref="AII42:AIK42"/>
    <mergeCell ref="AIL42:AIN42"/>
    <mergeCell ref="AIO42:AIQ42"/>
    <mergeCell ref="AIR42:AIT42"/>
    <mergeCell ref="AIU42:AIW42"/>
    <mergeCell ref="AIX42:AIZ42"/>
    <mergeCell ref="AJA42:AJC42"/>
    <mergeCell ref="AJD42:AJF42"/>
    <mergeCell ref="AFI42:AFK42"/>
    <mergeCell ref="AFL42:AFN42"/>
    <mergeCell ref="AFO42:AFQ42"/>
    <mergeCell ref="AFR42:AFT42"/>
    <mergeCell ref="AFU42:AFW42"/>
    <mergeCell ref="AFX42:AFZ42"/>
    <mergeCell ref="AGA42:AGC42"/>
    <mergeCell ref="AGD42:AGF42"/>
    <mergeCell ref="AGG42:AGI42"/>
    <mergeCell ref="AGJ42:AGL42"/>
    <mergeCell ref="AGM42:AGO42"/>
    <mergeCell ref="AGP42:AGR42"/>
    <mergeCell ref="AGS42:AGU42"/>
    <mergeCell ref="AGV42:AGX42"/>
    <mergeCell ref="AGY42:AHA42"/>
    <mergeCell ref="AHB42:AHD42"/>
    <mergeCell ref="AHE42:AHG42"/>
    <mergeCell ref="ADJ42:ADL42"/>
    <mergeCell ref="ADM42:ADO42"/>
    <mergeCell ref="ADP42:ADR42"/>
    <mergeCell ref="ADS42:ADU42"/>
    <mergeCell ref="ADV42:ADX42"/>
    <mergeCell ref="ADY42:AEA42"/>
    <mergeCell ref="AEB42:AED42"/>
    <mergeCell ref="AEE42:AEG42"/>
    <mergeCell ref="AEH42:AEJ42"/>
    <mergeCell ref="AEK42:AEM42"/>
    <mergeCell ref="AEN42:AEP42"/>
    <mergeCell ref="AEQ42:AES42"/>
    <mergeCell ref="AET42:AEV42"/>
    <mergeCell ref="AEW42:AEY42"/>
    <mergeCell ref="AEZ42:AFB42"/>
    <mergeCell ref="AFC42:AFE42"/>
    <mergeCell ref="AFF42:AFH42"/>
    <mergeCell ref="ABK42:ABM42"/>
    <mergeCell ref="ABN42:ABP42"/>
    <mergeCell ref="ABQ42:ABS42"/>
    <mergeCell ref="ABT42:ABV42"/>
    <mergeCell ref="ABW42:ABY42"/>
    <mergeCell ref="ABZ42:ACB42"/>
    <mergeCell ref="ACC42:ACE42"/>
    <mergeCell ref="ACF42:ACH42"/>
    <mergeCell ref="ACI42:ACK42"/>
    <mergeCell ref="ACL42:ACN42"/>
    <mergeCell ref="ACO42:ACQ42"/>
    <mergeCell ref="ACR42:ACT42"/>
    <mergeCell ref="ACU42:ACW42"/>
    <mergeCell ref="ACX42:ACZ42"/>
    <mergeCell ref="ADA42:ADC42"/>
    <mergeCell ref="ADD42:ADF42"/>
    <mergeCell ref="ADG42:ADI42"/>
    <mergeCell ref="ZL42:ZN42"/>
    <mergeCell ref="ZO42:ZQ42"/>
    <mergeCell ref="ZR42:ZT42"/>
    <mergeCell ref="ZU42:ZW42"/>
    <mergeCell ref="ZX42:ZZ42"/>
    <mergeCell ref="AAA42:AAC42"/>
    <mergeCell ref="AAD42:AAF42"/>
    <mergeCell ref="AAG42:AAI42"/>
    <mergeCell ref="AAJ42:AAL42"/>
    <mergeCell ref="AAM42:AAO42"/>
    <mergeCell ref="AAP42:AAR42"/>
    <mergeCell ref="AAS42:AAU42"/>
    <mergeCell ref="AAV42:AAX42"/>
    <mergeCell ref="AAY42:ABA42"/>
    <mergeCell ref="ABB42:ABD42"/>
    <mergeCell ref="ABE42:ABG42"/>
    <mergeCell ref="ABH42:ABJ42"/>
    <mergeCell ref="XM42:XO42"/>
    <mergeCell ref="XP42:XR42"/>
    <mergeCell ref="XS42:XU42"/>
    <mergeCell ref="XV42:XX42"/>
    <mergeCell ref="XY42:YA42"/>
    <mergeCell ref="YB42:YD42"/>
    <mergeCell ref="YE42:YG42"/>
    <mergeCell ref="YH42:YJ42"/>
    <mergeCell ref="YK42:YM42"/>
    <mergeCell ref="YN42:YP42"/>
    <mergeCell ref="YQ42:YS42"/>
    <mergeCell ref="YT42:YV42"/>
    <mergeCell ref="YW42:YY42"/>
    <mergeCell ref="YZ42:ZB42"/>
    <mergeCell ref="ZC42:ZE42"/>
    <mergeCell ref="ZF42:ZH42"/>
    <mergeCell ref="ZI42:ZK42"/>
    <mergeCell ref="VN42:VP42"/>
    <mergeCell ref="VQ42:VS42"/>
    <mergeCell ref="VT42:VV42"/>
    <mergeCell ref="VW42:VY42"/>
    <mergeCell ref="VZ42:WB42"/>
    <mergeCell ref="WC42:WE42"/>
    <mergeCell ref="WF42:WH42"/>
    <mergeCell ref="WI42:WK42"/>
    <mergeCell ref="WL42:WN42"/>
    <mergeCell ref="WO42:WQ42"/>
    <mergeCell ref="WR42:WT42"/>
    <mergeCell ref="WU42:WW42"/>
    <mergeCell ref="WX42:WZ42"/>
    <mergeCell ref="XA42:XC42"/>
    <mergeCell ref="XD42:XF42"/>
    <mergeCell ref="XG42:XI42"/>
    <mergeCell ref="XJ42:XL42"/>
    <mergeCell ref="TO42:TQ42"/>
    <mergeCell ref="TR42:TT42"/>
    <mergeCell ref="TU42:TW42"/>
    <mergeCell ref="TX42:TZ42"/>
    <mergeCell ref="UA42:UC42"/>
    <mergeCell ref="UD42:UF42"/>
    <mergeCell ref="UG42:UI42"/>
    <mergeCell ref="UJ42:UL42"/>
    <mergeCell ref="UM42:UO42"/>
    <mergeCell ref="UP42:UR42"/>
    <mergeCell ref="US42:UU42"/>
    <mergeCell ref="UV42:UX42"/>
    <mergeCell ref="UY42:VA42"/>
    <mergeCell ref="VB42:VD42"/>
    <mergeCell ref="VE42:VG42"/>
    <mergeCell ref="VH42:VJ42"/>
    <mergeCell ref="VK42:VM42"/>
    <mergeCell ref="RP42:RR42"/>
    <mergeCell ref="RS42:RU42"/>
    <mergeCell ref="RV42:RX42"/>
    <mergeCell ref="RY42:SA42"/>
    <mergeCell ref="SB42:SD42"/>
    <mergeCell ref="SE42:SG42"/>
    <mergeCell ref="SH42:SJ42"/>
    <mergeCell ref="SK42:SM42"/>
    <mergeCell ref="SN42:SP42"/>
    <mergeCell ref="SQ42:SS42"/>
    <mergeCell ref="ST42:SV42"/>
    <mergeCell ref="SW42:SY42"/>
    <mergeCell ref="SZ42:TB42"/>
    <mergeCell ref="TC42:TE42"/>
    <mergeCell ref="TF42:TH42"/>
    <mergeCell ref="TI42:TK42"/>
    <mergeCell ref="TL42:TN42"/>
    <mergeCell ref="PQ42:PS42"/>
    <mergeCell ref="PT42:PV42"/>
    <mergeCell ref="PW42:PY42"/>
    <mergeCell ref="PZ42:QB42"/>
    <mergeCell ref="QC42:QE42"/>
    <mergeCell ref="QF42:QH42"/>
    <mergeCell ref="QI42:QK42"/>
    <mergeCell ref="QL42:QN42"/>
    <mergeCell ref="QO42:QQ42"/>
    <mergeCell ref="QR42:QT42"/>
    <mergeCell ref="QU42:QW42"/>
    <mergeCell ref="QX42:QZ42"/>
    <mergeCell ref="RA42:RC42"/>
    <mergeCell ref="RD42:RF42"/>
    <mergeCell ref="RG42:RI42"/>
    <mergeCell ref="RJ42:RL42"/>
    <mergeCell ref="RM42:RO42"/>
    <mergeCell ref="NR42:NT42"/>
    <mergeCell ref="NU42:NW42"/>
    <mergeCell ref="NX42:NZ42"/>
    <mergeCell ref="OA42:OC42"/>
    <mergeCell ref="OD42:OF42"/>
    <mergeCell ref="OG42:OI42"/>
    <mergeCell ref="OJ42:OL42"/>
    <mergeCell ref="OM42:OO42"/>
    <mergeCell ref="OP42:OR42"/>
    <mergeCell ref="OS42:OU42"/>
    <mergeCell ref="OV42:OX42"/>
    <mergeCell ref="OY42:PA42"/>
    <mergeCell ref="PB42:PD42"/>
    <mergeCell ref="PE42:PG42"/>
    <mergeCell ref="PH42:PJ42"/>
    <mergeCell ref="PK42:PM42"/>
    <mergeCell ref="PN42:PP42"/>
    <mergeCell ref="LS42:LU42"/>
    <mergeCell ref="LV42:LX42"/>
    <mergeCell ref="LY42:MA42"/>
    <mergeCell ref="MB42:MD42"/>
    <mergeCell ref="ME42:MG42"/>
    <mergeCell ref="MH42:MJ42"/>
    <mergeCell ref="MK42:MM42"/>
    <mergeCell ref="MN42:MP42"/>
    <mergeCell ref="MQ42:MS42"/>
    <mergeCell ref="MT42:MV42"/>
    <mergeCell ref="MW42:MY42"/>
    <mergeCell ref="MZ42:NB42"/>
    <mergeCell ref="NC42:NE42"/>
    <mergeCell ref="NF42:NH42"/>
    <mergeCell ref="NI42:NK42"/>
    <mergeCell ref="NL42:NN42"/>
    <mergeCell ref="NO42:NQ42"/>
    <mergeCell ref="JT42:JV42"/>
    <mergeCell ref="JW42:JY42"/>
    <mergeCell ref="JZ42:KB42"/>
    <mergeCell ref="KC42:KE42"/>
    <mergeCell ref="KF42:KH42"/>
    <mergeCell ref="KI42:KK42"/>
    <mergeCell ref="KL42:KN42"/>
    <mergeCell ref="KO42:KQ42"/>
    <mergeCell ref="KR42:KT42"/>
    <mergeCell ref="KU42:KW42"/>
    <mergeCell ref="KX42:KZ42"/>
    <mergeCell ref="LA42:LC42"/>
    <mergeCell ref="LD42:LF42"/>
    <mergeCell ref="LG42:LI42"/>
    <mergeCell ref="LJ42:LL42"/>
    <mergeCell ref="LM42:LO42"/>
    <mergeCell ref="LP42:LR42"/>
    <mergeCell ref="HU42:HW42"/>
    <mergeCell ref="HX42:HZ42"/>
    <mergeCell ref="IA42:IC42"/>
    <mergeCell ref="ID42:IF42"/>
    <mergeCell ref="IG42:II42"/>
    <mergeCell ref="IJ42:IL42"/>
    <mergeCell ref="IM42:IO42"/>
    <mergeCell ref="IP42:IR42"/>
    <mergeCell ref="IS42:IU42"/>
    <mergeCell ref="IV42:IX42"/>
    <mergeCell ref="IY42:JA42"/>
    <mergeCell ref="JB42:JD42"/>
    <mergeCell ref="JE42:JG42"/>
    <mergeCell ref="JH42:JJ42"/>
    <mergeCell ref="JK42:JM42"/>
    <mergeCell ref="JN42:JP42"/>
    <mergeCell ref="JQ42:JS42"/>
    <mergeCell ref="FV42:FX42"/>
    <mergeCell ref="FY42:GA42"/>
    <mergeCell ref="GB42:GD42"/>
    <mergeCell ref="GE42:GG42"/>
    <mergeCell ref="GH42:GJ42"/>
    <mergeCell ref="GK42:GM42"/>
    <mergeCell ref="GN42:GP42"/>
    <mergeCell ref="GQ42:GS42"/>
    <mergeCell ref="GT42:GV42"/>
    <mergeCell ref="GW42:GY42"/>
    <mergeCell ref="GZ42:HB42"/>
    <mergeCell ref="HC42:HE42"/>
    <mergeCell ref="HF42:HH42"/>
    <mergeCell ref="HI42:HK42"/>
    <mergeCell ref="HL42:HN42"/>
    <mergeCell ref="HO42:HQ42"/>
    <mergeCell ref="HR42:HT42"/>
    <mergeCell ref="DW42:DY42"/>
    <mergeCell ref="DZ42:EB42"/>
    <mergeCell ref="EC42:EE42"/>
    <mergeCell ref="EF42:EH42"/>
    <mergeCell ref="EI42:EK42"/>
    <mergeCell ref="EL42:EN42"/>
    <mergeCell ref="EO42:EQ42"/>
    <mergeCell ref="ER42:ET42"/>
    <mergeCell ref="EU42:EW42"/>
    <mergeCell ref="EX42:EZ42"/>
    <mergeCell ref="FA42:FC42"/>
    <mergeCell ref="FD42:FF42"/>
    <mergeCell ref="FG42:FI42"/>
    <mergeCell ref="FJ42:FL42"/>
    <mergeCell ref="FM42:FO42"/>
    <mergeCell ref="FP42:FR42"/>
    <mergeCell ref="FS42:FU42"/>
    <mergeCell ref="BX42:BZ42"/>
    <mergeCell ref="CA42:CC42"/>
    <mergeCell ref="CD42:CF42"/>
    <mergeCell ref="CG42:CI42"/>
    <mergeCell ref="CJ42:CL42"/>
    <mergeCell ref="CM42:CO42"/>
    <mergeCell ref="CP42:CR42"/>
    <mergeCell ref="CS42:CU42"/>
    <mergeCell ref="CV42:CX42"/>
    <mergeCell ref="CY42:DA42"/>
    <mergeCell ref="DB42:DD42"/>
    <mergeCell ref="DE42:DG42"/>
    <mergeCell ref="DH42:DJ42"/>
    <mergeCell ref="DK42:DM42"/>
    <mergeCell ref="DN42:DP42"/>
    <mergeCell ref="DQ42:DS42"/>
    <mergeCell ref="DT42:DV42"/>
    <mergeCell ref="ALQ38:ALT38"/>
    <mergeCell ref="ALU38:ALX38"/>
    <mergeCell ref="ALY38:AMB38"/>
    <mergeCell ref="AMC38:AMF38"/>
    <mergeCell ref="AMG38:AMJ38"/>
    <mergeCell ref="A40:B40"/>
    <mergeCell ref="A41:B41"/>
    <mergeCell ref="A42:B42"/>
    <mergeCell ref="D42:F42"/>
    <mergeCell ref="G42:I42"/>
    <mergeCell ref="J42:L42"/>
    <mergeCell ref="M42:O42"/>
    <mergeCell ref="P42:R42"/>
    <mergeCell ref="S42:U42"/>
    <mergeCell ref="V42:X42"/>
    <mergeCell ref="Y42:AA42"/>
    <mergeCell ref="AB42:AD42"/>
    <mergeCell ref="AE42:AG42"/>
    <mergeCell ref="AH42:AJ42"/>
    <mergeCell ref="AK42:AM42"/>
    <mergeCell ref="AN42:AP42"/>
    <mergeCell ref="AQ42:AS42"/>
    <mergeCell ref="AT42:AV42"/>
    <mergeCell ref="AW42:AY42"/>
    <mergeCell ref="AZ42:BB42"/>
    <mergeCell ref="BC42:BE42"/>
    <mergeCell ref="BF42:BH42"/>
    <mergeCell ref="BI42:BK42"/>
    <mergeCell ref="BL42:BN42"/>
    <mergeCell ref="BO42:BQ42"/>
    <mergeCell ref="BR42:BT42"/>
    <mergeCell ref="BU42:BW42"/>
    <mergeCell ref="AJA38:AJD38"/>
    <mergeCell ref="AJE38:AJH38"/>
    <mergeCell ref="AJI38:AJL38"/>
    <mergeCell ref="AJM38:AJP38"/>
    <mergeCell ref="AJQ38:AJT38"/>
    <mergeCell ref="AJU38:AJX38"/>
    <mergeCell ref="AJY38:AKB38"/>
    <mergeCell ref="AKC38:AKF38"/>
    <mergeCell ref="AKG38:AKJ38"/>
    <mergeCell ref="AKK38:AKN38"/>
    <mergeCell ref="AKO38:AKR38"/>
    <mergeCell ref="AKS38:AKV38"/>
    <mergeCell ref="AKW38:AKZ38"/>
    <mergeCell ref="ALA38:ALD38"/>
    <mergeCell ref="ALE38:ALH38"/>
    <mergeCell ref="ALI38:ALL38"/>
    <mergeCell ref="ALM38:ALP38"/>
    <mergeCell ref="AGK38:AGN38"/>
    <mergeCell ref="AGO38:AGR38"/>
    <mergeCell ref="AGS38:AGV38"/>
    <mergeCell ref="AGW38:AGZ38"/>
    <mergeCell ref="AHA38:AHD38"/>
    <mergeCell ref="AHE38:AHH38"/>
    <mergeCell ref="AHI38:AHL38"/>
    <mergeCell ref="AHM38:AHP38"/>
    <mergeCell ref="AHQ38:AHT38"/>
    <mergeCell ref="AHU38:AHX38"/>
    <mergeCell ref="AHY38:AIB38"/>
    <mergeCell ref="AIC38:AIF38"/>
    <mergeCell ref="AIG38:AIJ38"/>
    <mergeCell ref="AIK38:AIN38"/>
    <mergeCell ref="AIO38:AIR38"/>
    <mergeCell ref="AIS38:AIV38"/>
    <mergeCell ref="AIW38:AIZ38"/>
    <mergeCell ref="ADU38:ADX38"/>
    <mergeCell ref="ADY38:AEB38"/>
    <mergeCell ref="AEC38:AEF38"/>
    <mergeCell ref="AEG38:AEJ38"/>
    <mergeCell ref="AEK38:AEN38"/>
    <mergeCell ref="AEO38:AER38"/>
    <mergeCell ref="AES38:AEV38"/>
    <mergeCell ref="AEW38:AEZ38"/>
    <mergeCell ref="AFA38:AFD38"/>
    <mergeCell ref="AFE38:AFH38"/>
    <mergeCell ref="AFI38:AFL38"/>
    <mergeCell ref="AFM38:AFP38"/>
    <mergeCell ref="AFQ38:AFT38"/>
    <mergeCell ref="AFU38:AFX38"/>
    <mergeCell ref="AFY38:AGB38"/>
    <mergeCell ref="AGC38:AGF38"/>
    <mergeCell ref="AGG38:AGJ38"/>
    <mergeCell ref="ABE38:ABH38"/>
    <mergeCell ref="ABI38:ABL38"/>
    <mergeCell ref="ABM38:ABP38"/>
    <mergeCell ref="ABQ38:ABT38"/>
    <mergeCell ref="ABU38:ABX38"/>
    <mergeCell ref="ABY38:ACB38"/>
    <mergeCell ref="ACC38:ACF38"/>
    <mergeCell ref="ACG38:ACJ38"/>
    <mergeCell ref="ACK38:ACN38"/>
    <mergeCell ref="ACO38:ACR38"/>
    <mergeCell ref="ACS38:ACV38"/>
    <mergeCell ref="ACW38:ACZ38"/>
    <mergeCell ref="ADA38:ADD38"/>
    <mergeCell ref="ADE38:ADH38"/>
    <mergeCell ref="ADI38:ADL38"/>
    <mergeCell ref="ADM38:ADP38"/>
    <mergeCell ref="ADQ38:ADT38"/>
    <mergeCell ref="YO38:YR38"/>
    <mergeCell ref="YS38:YV38"/>
    <mergeCell ref="YW38:YZ38"/>
    <mergeCell ref="ZA38:ZD38"/>
    <mergeCell ref="ZE38:ZH38"/>
    <mergeCell ref="ZI38:ZL38"/>
    <mergeCell ref="ZM38:ZP38"/>
    <mergeCell ref="ZQ38:ZT38"/>
    <mergeCell ref="ZU38:ZX38"/>
    <mergeCell ref="ZY38:AAB38"/>
    <mergeCell ref="AAC38:AAF38"/>
    <mergeCell ref="AAG38:AAJ38"/>
    <mergeCell ref="AAK38:AAN38"/>
    <mergeCell ref="AAO38:AAR38"/>
    <mergeCell ref="AAS38:AAV38"/>
    <mergeCell ref="AAW38:AAZ38"/>
    <mergeCell ref="ABA38:ABD38"/>
    <mergeCell ref="VY38:WB38"/>
    <mergeCell ref="WC38:WF38"/>
    <mergeCell ref="WG38:WJ38"/>
    <mergeCell ref="WK38:WN38"/>
    <mergeCell ref="WO38:WR38"/>
    <mergeCell ref="WS38:WV38"/>
    <mergeCell ref="WW38:WZ38"/>
    <mergeCell ref="XA38:XD38"/>
    <mergeCell ref="XE38:XH38"/>
    <mergeCell ref="XI38:XL38"/>
    <mergeCell ref="XM38:XP38"/>
    <mergeCell ref="XQ38:XT38"/>
    <mergeCell ref="XU38:XX38"/>
    <mergeCell ref="XY38:YB38"/>
    <mergeCell ref="YC38:YF38"/>
    <mergeCell ref="YG38:YJ38"/>
    <mergeCell ref="YK38:YN38"/>
    <mergeCell ref="TI38:TL38"/>
    <mergeCell ref="TM38:TP38"/>
    <mergeCell ref="TQ38:TT38"/>
    <mergeCell ref="TU38:TX38"/>
    <mergeCell ref="TY38:UB38"/>
    <mergeCell ref="UC38:UF38"/>
    <mergeCell ref="UG38:UJ38"/>
    <mergeCell ref="UK38:UN38"/>
    <mergeCell ref="UO38:UR38"/>
    <mergeCell ref="US38:UV38"/>
    <mergeCell ref="UW38:UZ38"/>
    <mergeCell ref="VA38:VD38"/>
    <mergeCell ref="VE38:VH38"/>
    <mergeCell ref="VI38:VL38"/>
    <mergeCell ref="VM38:VP38"/>
    <mergeCell ref="VQ38:VT38"/>
    <mergeCell ref="VU38:VX38"/>
    <mergeCell ref="QS38:QV38"/>
    <mergeCell ref="QW38:QZ38"/>
    <mergeCell ref="RA38:RD38"/>
    <mergeCell ref="RE38:RH38"/>
    <mergeCell ref="RI38:RL38"/>
    <mergeCell ref="RM38:RP38"/>
    <mergeCell ref="RQ38:RT38"/>
    <mergeCell ref="RU38:RX38"/>
    <mergeCell ref="RY38:SB38"/>
    <mergeCell ref="SC38:SF38"/>
    <mergeCell ref="SG38:SJ38"/>
    <mergeCell ref="SK38:SN38"/>
    <mergeCell ref="SO38:SR38"/>
    <mergeCell ref="SS38:SV38"/>
    <mergeCell ref="SW38:SZ38"/>
    <mergeCell ref="TA38:TD38"/>
    <mergeCell ref="TE38:TH38"/>
    <mergeCell ref="OC38:OF38"/>
    <mergeCell ref="OG38:OJ38"/>
    <mergeCell ref="OK38:ON38"/>
    <mergeCell ref="OO38:OR38"/>
    <mergeCell ref="OS38:OV38"/>
    <mergeCell ref="OW38:OZ38"/>
    <mergeCell ref="PA38:PD38"/>
    <mergeCell ref="PE38:PH38"/>
    <mergeCell ref="PI38:PL38"/>
    <mergeCell ref="PM38:PP38"/>
    <mergeCell ref="PQ38:PT38"/>
    <mergeCell ref="PU38:PX38"/>
    <mergeCell ref="PY38:QB38"/>
    <mergeCell ref="QC38:QF38"/>
    <mergeCell ref="QG38:QJ38"/>
    <mergeCell ref="QK38:QN38"/>
    <mergeCell ref="QO38:QR38"/>
    <mergeCell ref="LM38:LP38"/>
    <mergeCell ref="LQ38:LT38"/>
    <mergeCell ref="LU38:LX38"/>
    <mergeCell ref="LY38:MB38"/>
    <mergeCell ref="MC38:MF38"/>
    <mergeCell ref="MG38:MJ38"/>
    <mergeCell ref="MK38:MN38"/>
    <mergeCell ref="MO38:MR38"/>
    <mergeCell ref="MS38:MV38"/>
    <mergeCell ref="MW38:MZ38"/>
    <mergeCell ref="NA38:ND38"/>
    <mergeCell ref="NE38:NH38"/>
    <mergeCell ref="NI38:NL38"/>
    <mergeCell ref="NM38:NP38"/>
    <mergeCell ref="NQ38:NT38"/>
    <mergeCell ref="NU38:NX38"/>
    <mergeCell ref="NY38:OB38"/>
    <mergeCell ref="IW38:IZ38"/>
    <mergeCell ref="JA38:JD38"/>
    <mergeCell ref="JE38:JH38"/>
    <mergeCell ref="JI38:JL38"/>
    <mergeCell ref="JM38:JP38"/>
    <mergeCell ref="JQ38:JT38"/>
    <mergeCell ref="JU38:JX38"/>
    <mergeCell ref="JY38:KB38"/>
    <mergeCell ref="KC38:KF38"/>
    <mergeCell ref="KG38:KJ38"/>
    <mergeCell ref="KK38:KN38"/>
    <mergeCell ref="KO38:KR38"/>
    <mergeCell ref="KS38:KV38"/>
    <mergeCell ref="KW38:KZ38"/>
    <mergeCell ref="LA38:LD38"/>
    <mergeCell ref="LE38:LH38"/>
    <mergeCell ref="LI38:LL38"/>
    <mergeCell ref="GG38:GJ38"/>
    <mergeCell ref="GK38:GN38"/>
    <mergeCell ref="GO38:GR38"/>
    <mergeCell ref="GS38:GV38"/>
    <mergeCell ref="GW38:GZ38"/>
    <mergeCell ref="HA38:HD38"/>
    <mergeCell ref="HE38:HH38"/>
    <mergeCell ref="HI38:HL38"/>
    <mergeCell ref="HM38:HP38"/>
    <mergeCell ref="HQ38:HT38"/>
    <mergeCell ref="HU38:HX38"/>
    <mergeCell ref="HY38:IB38"/>
    <mergeCell ref="IC38:IF38"/>
    <mergeCell ref="IG38:IJ38"/>
    <mergeCell ref="IK38:IN38"/>
    <mergeCell ref="IO38:IR38"/>
    <mergeCell ref="IS38:IV38"/>
    <mergeCell ref="DQ38:DT38"/>
    <mergeCell ref="DU38:DX38"/>
    <mergeCell ref="DY38:EB38"/>
    <mergeCell ref="EC38:EF38"/>
    <mergeCell ref="EG38:EJ38"/>
    <mergeCell ref="EK38:EN38"/>
    <mergeCell ref="EO38:ER38"/>
    <mergeCell ref="ES38:EV38"/>
    <mergeCell ref="EW38:EZ38"/>
    <mergeCell ref="FA38:FD38"/>
    <mergeCell ref="FE38:FH38"/>
    <mergeCell ref="FI38:FL38"/>
    <mergeCell ref="FM38:FP38"/>
    <mergeCell ref="FQ38:FT38"/>
    <mergeCell ref="FU38:FX38"/>
    <mergeCell ref="FY38:GB38"/>
    <mergeCell ref="GC38:GF38"/>
    <mergeCell ref="AMA36:AMF36"/>
    <mergeCell ref="AMG36:AMJ36"/>
    <mergeCell ref="A38:D38"/>
    <mergeCell ref="E38:H38"/>
    <mergeCell ref="I38:L38"/>
    <mergeCell ref="M38:P38"/>
    <mergeCell ref="Q38:T38"/>
    <mergeCell ref="U38:X38"/>
    <mergeCell ref="Y38:AB38"/>
    <mergeCell ref="AC38:AF38"/>
    <mergeCell ref="AG38:AJ38"/>
    <mergeCell ref="AK38:AN38"/>
    <mergeCell ref="AO38:AR38"/>
    <mergeCell ref="AS38:AV38"/>
    <mergeCell ref="AW38:AZ38"/>
    <mergeCell ref="BA38:BD38"/>
    <mergeCell ref="BE38:BH38"/>
    <mergeCell ref="BI38:BL38"/>
    <mergeCell ref="BM38:BP38"/>
    <mergeCell ref="BQ38:BT38"/>
    <mergeCell ref="BU38:BX38"/>
    <mergeCell ref="BY38:CB38"/>
    <mergeCell ref="CC38:CF38"/>
    <mergeCell ref="CG38:CJ38"/>
    <mergeCell ref="CK38:CN38"/>
    <mergeCell ref="CO38:CR38"/>
    <mergeCell ref="CS38:CV38"/>
    <mergeCell ref="CW38:CZ38"/>
    <mergeCell ref="DA38:DD38"/>
    <mergeCell ref="DE38:DH38"/>
    <mergeCell ref="DI38:DL38"/>
    <mergeCell ref="DM38:DP38"/>
    <mergeCell ref="AIC36:AIH36"/>
    <mergeCell ref="AII36:AIN36"/>
    <mergeCell ref="AIO36:AIT36"/>
    <mergeCell ref="AIU36:AIZ36"/>
    <mergeCell ref="AJA36:AJF36"/>
    <mergeCell ref="AJG36:AJL36"/>
    <mergeCell ref="AJM36:AJR36"/>
    <mergeCell ref="AJS36:AJX36"/>
    <mergeCell ref="AJY36:AKD36"/>
    <mergeCell ref="AKE36:AKJ36"/>
    <mergeCell ref="AKK36:AKP36"/>
    <mergeCell ref="AKQ36:AKV36"/>
    <mergeCell ref="AKW36:ALB36"/>
    <mergeCell ref="ALC36:ALH36"/>
    <mergeCell ref="ALI36:ALN36"/>
    <mergeCell ref="ALO36:ALT36"/>
    <mergeCell ref="ALU36:ALZ36"/>
    <mergeCell ref="AEE36:AEJ36"/>
    <mergeCell ref="AEK36:AEP36"/>
    <mergeCell ref="AEQ36:AEV36"/>
    <mergeCell ref="AEW36:AFB36"/>
    <mergeCell ref="AFC36:AFH36"/>
    <mergeCell ref="AFI36:AFN36"/>
    <mergeCell ref="AFO36:AFT36"/>
    <mergeCell ref="AFU36:AFZ36"/>
    <mergeCell ref="AGA36:AGF36"/>
    <mergeCell ref="AGG36:AGL36"/>
    <mergeCell ref="AGM36:AGR36"/>
    <mergeCell ref="AGS36:AGX36"/>
    <mergeCell ref="AGY36:AHD36"/>
    <mergeCell ref="AHE36:AHJ36"/>
    <mergeCell ref="AHK36:AHP36"/>
    <mergeCell ref="AHQ36:AHV36"/>
    <mergeCell ref="AHW36:AIB36"/>
    <mergeCell ref="AAG36:AAL36"/>
    <mergeCell ref="AAM36:AAR36"/>
    <mergeCell ref="AAS36:AAX36"/>
    <mergeCell ref="AAY36:ABD36"/>
    <mergeCell ref="ABE36:ABJ36"/>
    <mergeCell ref="ABK36:ABP36"/>
    <mergeCell ref="ABQ36:ABV36"/>
    <mergeCell ref="ABW36:ACB36"/>
    <mergeCell ref="ACC36:ACH36"/>
    <mergeCell ref="ACI36:ACN36"/>
    <mergeCell ref="ACO36:ACT36"/>
    <mergeCell ref="ACU36:ACZ36"/>
    <mergeCell ref="ADA36:ADF36"/>
    <mergeCell ref="ADG36:ADL36"/>
    <mergeCell ref="ADM36:ADR36"/>
    <mergeCell ref="ADS36:ADX36"/>
    <mergeCell ref="ADY36:AED36"/>
    <mergeCell ref="WI36:WN36"/>
    <mergeCell ref="WO36:WT36"/>
    <mergeCell ref="WU36:WZ36"/>
    <mergeCell ref="XA36:XF36"/>
    <mergeCell ref="XG36:XL36"/>
    <mergeCell ref="XM36:XR36"/>
    <mergeCell ref="XS36:XX36"/>
    <mergeCell ref="XY36:YD36"/>
    <mergeCell ref="YE36:YJ36"/>
    <mergeCell ref="YK36:YP36"/>
    <mergeCell ref="YQ36:YV36"/>
    <mergeCell ref="YW36:ZB36"/>
    <mergeCell ref="ZC36:ZH36"/>
    <mergeCell ref="ZI36:ZN36"/>
    <mergeCell ref="ZO36:ZT36"/>
    <mergeCell ref="ZU36:ZZ36"/>
    <mergeCell ref="AAA36:AAF36"/>
    <mergeCell ref="SK36:SP36"/>
    <mergeCell ref="SQ36:SV36"/>
    <mergeCell ref="SW36:TB36"/>
    <mergeCell ref="TC36:TH36"/>
    <mergeCell ref="TI36:TN36"/>
    <mergeCell ref="TO36:TT36"/>
    <mergeCell ref="TU36:TZ36"/>
    <mergeCell ref="UA36:UF36"/>
    <mergeCell ref="UG36:UL36"/>
    <mergeCell ref="UM36:UR36"/>
    <mergeCell ref="US36:UX36"/>
    <mergeCell ref="UY36:VD36"/>
    <mergeCell ref="VE36:VJ36"/>
    <mergeCell ref="VK36:VP36"/>
    <mergeCell ref="VQ36:VV36"/>
    <mergeCell ref="VW36:WB36"/>
    <mergeCell ref="WC36:WH36"/>
    <mergeCell ref="OM36:OR36"/>
    <mergeCell ref="OS36:OX36"/>
    <mergeCell ref="OY36:PD36"/>
    <mergeCell ref="PE36:PJ36"/>
    <mergeCell ref="PK36:PP36"/>
    <mergeCell ref="PQ36:PV36"/>
    <mergeCell ref="PW36:QB36"/>
    <mergeCell ref="QC36:QH36"/>
    <mergeCell ref="QI36:QN36"/>
    <mergeCell ref="QO36:QT36"/>
    <mergeCell ref="QU36:QZ36"/>
    <mergeCell ref="RA36:RF36"/>
    <mergeCell ref="RG36:RL36"/>
    <mergeCell ref="RM36:RR36"/>
    <mergeCell ref="RS36:RX36"/>
    <mergeCell ref="RY36:SD36"/>
    <mergeCell ref="SE36:SJ36"/>
    <mergeCell ref="KO36:KT36"/>
    <mergeCell ref="KU36:KZ36"/>
    <mergeCell ref="LA36:LF36"/>
    <mergeCell ref="LG36:LL36"/>
    <mergeCell ref="LM36:LR36"/>
    <mergeCell ref="LS36:LX36"/>
    <mergeCell ref="LY36:MD36"/>
    <mergeCell ref="ME36:MJ36"/>
    <mergeCell ref="MK36:MP36"/>
    <mergeCell ref="MQ36:MV36"/>
    <mergeCell ref="MW36:NB36"/>
    <mergeCell ref="NC36:NH36"/>
    <mergeCell ref="NI36:NN36"/>
    <mergeCell ref="NO36:NT36"/>
    <mergeCell ref="NU36:NZ36"/>
    <mergeCell ref="OA36:OF36"/>
    <mergeCell ref="OG36:OL36"/>
    <mergeCell ref="GQ36:GV36"/>
    <mergeCell ref="GW36:HB36"/>
    <mergeCell ref="HC36:HH36"/>
    <mergeCell ref="HI36:HN36"/>
    <mergeCell ref="HO36:HT36"/>
    <mergeCell ref="HU36:HZ36"/>
    <mergeCell ref="IA36:IF36"/>
    <mergeCell ref="IG36:IL36"/>
    <mergeCell ref="IM36:IR36"/>
    <mergeCell ref="IS36:IX36"/>
    <mergeCell ref="IY36:JD36"/>
    <mergeCell ref="JE36:JJ36"/>
    <mergeCell ref="JK36:JP36"/>
    <mergeCell ref="JQ36:JV36"/>
    <mergeCell ref="JW36:KB36"/>
    <mergeCell ref="KC36:KH36"/>
    <mergeCell ref="KI36:KN36"/>
    <mergeCell ref="CS36:CX36"/>
    <mergeCell ref="CY36:DD36"/>
    <mergeCell ref="DE36:DJ36"/>
    <mergeCell ref="DK36:DP36"/>
    <mergeCell ref="DQ36:DV36"/>
    <mergeCell ref="DW36:EB36"/>
    <mergeCell ref="EC36:EH36"/>
    <mergeCell ref="EI36:EN36"/>
    <mergeCell ref="EO36:ET36"/>
    <mergeCell ref="EU36:EZ36"/>
    <mergeCell ref="FA36:FF36"/>
    <mergeCell ref="FG36:FL36"/>
    <mergeCell ref="FM36:FR36"/>
    <mergeCell ref="FS36:FX36"/>
    <mergeCell ref="FY36:GD36"/>
    <mergeCell ref="GE36:GJ36"/>
    <mergeCell ref="GK36:GP36"/>
    <mergeCell ref="A35:B35"/>
    <mergeCell ref="A36:F36"/>
    <mergeCell ref="G36:L36"/>
    <mergeCell ref="M36:R36"/>
    <mergeCell ref="S36:X36"/>
    <mergeCell ref="Y36:AD36"/>
    <mergeCell ref="AE36:AJ36"/>
    <mergeCell ref="AK36:AP36"/>
    <mergeCell ref="AQ36:AV36"/>
    <mergeCell ref="AW36:BB36"/>
    <mergeCell ref="BC36:BH36"/>
    <mergeCell ref="BI36:BN36"/>
    <mergeCell ref="BO36:BT36"/>
    <mergeCell ref="BU36:BZ36"/>
    <mergeCell ref="CA36:CF36"/>
    <mergeCell ref="CG36:CL36"/>
    <mergeCell ref="CM36:CR36"/>
    <mergeCell ref="AMG2:AMJ2"/>
    <mergeCell ref="A3:B3"/>
    <mergeCell ref="A5:F5"/>
    <mergeCell ref="A6:C6"/>
    <mergeCell ref="A8:B8"/>
    <mergeCell ref="A9:B9"/>
    <mergeCell ref="A12:B12"/>
    <mergeCell ref="A15:B15"/>
    <mergeCell ref="A16:B16"/>
    <mergeCell ref="A17:B17"/>
    <mergeCell ref="A20:B20"/>
    <mergeCell ref="A22:A23"/>
    <mergeCell ref="A26:B26"/>
    <mergeCell ref="A27:B27"/>
    <mergeCell ref="A28:D28"/>
    <mergeCell ref="A30:A31"/>
    <mergeCell ref="A34:D34"/>
    <mergeCell ref="AII2:AIN2"/>
    <mergeCell ref="AIO2:AIT2"/>
    <mergeCell ref="AIU2:AIZ2"/>
    <mergeCell ref="AJA2:AJF2"/>
    <mergeCell ref="AJG2:AJL2"/>
    <mergeCell ref="AJM2:AJR2"/>
    <mergeCell ref="AJS2:AJX2"/>
    <mergeCell ref="AJY2:AKD2"/>
    <mergeCell ref="AKE2:AKJ2"/>
    <mergeCell ref="AKK2:AKP2"/>
    <mergeCell ref="AKQ2:AKV2"/>
    <mergeCell ref="AKW2:ALB2"/>
    <mergeCell ref="ALC2:ALH2"/>
    <mergeCell ref="ALI2:ALN2"/>
    <mergeCell ref="ALO2:ALT2"/>
    <mergeCell ref="ALU2:ALZ2"/>
    <mergeCell ref="AMA2:AMF2"/>
    <mergeCell ref="AEK2:AEP2"/>
    <mergeCell ref="AEQ2:AEV2"/>
    <mergeCell ref="AEW2:AFB2"/>
    <mergeCell ref="AFC2:AFH2"/>
    <mergeCell ref="AFI2:AFN2"/>
    <mergeCell ref="AFO2:AFT2"/>
    <mergeCell ref="AFU2:AFZ2"/>
    <mergeCell ref="AGA2:AGF2"/>
    <mergeCell ref="AGG2:AGL2"/>
    <mergeCell ref="AGM2:AGR2"/>
    <mergeCell ref="AGS2:AGX2"/>
    <mergeCell ref="AGY2:AHD2"/>
    <mergeCell ref="AHE2:AHJ2"/>
    <mergeCell ref="AHK2:AHP2"/>
    <mergeCell ref="AHQ2:AHV2"/>
    <mergeCell ref="AHW2:AIB2"/>
    <mergeCell ref="AIC2:AIH2"/>
    <mergeCell ref="AAM2:AAR2"/>
    <mergeCell ref="AAS2:AAX2"/>
    <mergeCell ref="AAY2:ABD2"/>
    <mergeCell ref="ABE2:ABJ2"/>
    <mergeCell ref="ABK2:ABP2"/>
    <mergeCell ref="ABQ2:ABV2"/>
    <mergeCell ref="ABW2:ACB2"/>
    <mergeCell ref="ACC2:ACH2"/>
    <mergeCell ref="ACI2:ACN2"/>
    <mergeCell ref="ACO2:ACT2"/>
    <mergeCell ref="ACU2:ACZ2"/>
    <mergeCell ref="ADA2:ADF2"/>
    <mergeCell ref="ADG2:ADL2"/>
    <mergeCell ref="ADM2:ADR2"/>
    <mergeCell ref="ADS2:ADX2"/>
    <mergeCell ref="ADY2:AED2"/>
    <mergeCell ref="AEE2:AEJ2"/>
    <mergeCell ref="WO2:WT2"/>
    <mergeCell ref="WU2:WZ2"/>
    <mergeCell ref="XA2:XF2"/>
    <mergeCell ref="XG2:XL2"/>
    <mergeCell ref="XM2:XR2"/>
    <mergeCell ref="XS2:XX2"/>
    <mergeCell ref="XY2:YD2"/>
    <mergeCell ref="YE2:YJ2"/>
    <mergeCell ref="YK2:YP2"/>
    <mergeCell ref="YQ2:YV2"/>
    <mergeCell ref="YW2:ZB2"/>
    <mergeCell ref="ZC2:ZH2"/>
    <mergeCell ref="ZI2:ZN2"/>
    <mergeCell ref="ZO2:ZT2"/>
    <mergeCell ref="ZU2:ZZ2"/>
    <mergeCell ref="AAA2:AAF2"/>
    <mergeCell ref="AAG2:AAL2"/>
    <mergeCell ref="SQ2:SV2"/>
    <mergeCell ref="SW2:TB2"/>
    <mergeCell ref="TC2:TH2"/>
    <mergeCell ref="TI2:TN2"/>
    <mergeCell ref="TO2:TT2"/>
    <mergeCell ref="TU2:TZ2"/>
    <mergeCell ref="UA2:UF2"/>
    <mergeCell ref="UG2:UL2"/>
    <mergeCell ref="UM2:UR2"/>
    <mergeCell ref="US2:UX2"/>
    <mergeCell ref="UY2:VD2"/>
    <mergeCell ref="VE2:VJ2"/>
    <mergeCell ref="VK2:VP2"/>
    <mergeCell ref="VQ2:VV2"/>
    <mergeCell ref="VW2:WB2"/>
    <mergeCell ref="WC2:WH2"/>
    <mergeCell ref="WI2:WN2"/>
    <mergeCell ref="OS2:OX2"/>
    <mergeCell ref="OY2:PD2"/>
    <mergeCell ref="PE2:PJ2"/>
    <mergeCell ref="PK2:PP2"/>
    <mergeCell ref="PQ2:PV2"/>
    <mergeCell ref="PW2:QB2"/>
    <mergeCell ref="QC2:QH2"/>
    <mergeCell ref="QI2:QN2"/>
    <mergeCell ref="QO2:QT2"/>
    <mergeCell ref="QU2:QZ2"/>
    <mergeCell ref="RA2:RF2"/>
    <mergeCell ref="RG2:RL2"/>
    <mergeCell ref="RM2:RR2"/>
    <mergeCell ref="RS2:RX2"/>
    <mergeCell ref="RY2:SD2"/>
    <mergeCell ref="SE2:SJ2"/>
    <mergeCell ref="SK2:SP2"/>
    <mergeCell ref="KU2:KZ2"/>
    <mergeCell ref="LA2:LF2"/>
    <mergeCell ref="LG2:LL2"/>
    <mergeCell ref="LM2:LR2"/>
    <mergeCell ref="LS2:LX2"/>
    <mergeCell ref="LY2:MD2"/>
    <mergeCell ref="ME2:MJ2"/>
    <mergeCell ref="MK2:MP2"/>
    <mergeCell ref="MQ2:MV2"/>
    <mergeCell ref="MW2:NB2"/>
    <mergeCell ref="NC2:NH2"/>
    <mergeCell ref="NI2:NN2"/>
    <mergeCell ref="NO2:NT2"/>
    <mergeCell ref="NU2:NZ2"/>
    <mergeCell ref="OA2:OF2"/>
    <mergeCell ref="OG2:OL2"/>
    <mergeCell ref="OM2:OR2"/>
    <mergeCell ref="GW2:HB2"/>
    <mergeCell ref="HC2:HH2"/>
    <mergeCell ref="HI2:HN2"/>
    <mergeCell ref="HO2:HT2"/>
    <mergeCell ref="HU2:HZ2"/>
    <mergeCell ref="IA2:IF2"/>
    <mergeCell ref="IG2:IL2"/>
    <mergeCell ref="IM2:IR2"/>
    <mergeCell ref="IS2:IX2"/>
    <mergeCell ref="IY2:JD2"/>
    <mergeCell ref="JE2:JJ2"/>
    <mergeCell ref="JK2:JP2"/>
    <mergeCell ref="JQ2:JV2"/>
    <mergeCell ref="JW2:KB2"/>
    <mergeCell ref="KC2:KH2"/>
    <mergeCell ref="KI2:KN2"/>
    <mergeCell ref="KO2:KT2"/>
    <mergeCell ref="CY2:DD2"/>
    <mergeCell ref="DE2:DJ2"/>
    <mergeCell ref="DK2:DP2"/>
    <mergeCell ref="DQ2:DV2"/>
    <mergeCell ref="DW2:EB2"/>
    <mergeCell ref="EC2:EH2"/>
    <mergeCell ref="EI2:EN2"/>
    <mergeCell ref="EO2:ET2"/>
    <mergeCell ref="EU2:EZ2"/>
    <mergeCell ref="FA2:FF2"/>
    <mergeCell ref="FG2:FL2"/>
    <mergeCell ref="FM2:FR2"/>
    <mergeCell ref="FS2:FX2"/>
    <mergeCell ref="FY2:GD2"/>
    <mergeCell ref="GE2:GJ2"/>
    <mergeCell ref="GK2:GP2"/>
    <mergeCell ref="GQ2:GV2"/>
    <mergeCell ref="A2:F2"/>
    <mergeCell ref="G2:L2"/>
    <mergeCell ref="M2:R2"/>
    <mergeCell ref="S2:X2"/>
    <mergeCell ref="Y2:AD2"/>
    <mergeCell ref="AE2:AJ2"/>
    <mergeCell ref="AK2:AP2"/>
    <mergeCell ref="AQ2:AV2"/>
    <mergeCell ref="AW2:BB2"/>
    <mergeCell ref="BC2:BH2"/>
    <mergeCell ref="BI2:BN2"/>
    <mergeCell ref="BO2:BT2"/>
    <mergeCell ref="BU2:BZ2"/>
    <mergeCell ref="CA2:CF2"/>
    <mergeCell ref="CG2:CL2"/>
    <mergeCell ref="CM2:CR2"/>
    <mergeCell ref="CS2:CX2"/>
  </mergeCells>
  <pageMargins left="0.7" right="0.7" top="0.75" bottom="0.75" header="0.511811023622047" footer="0.511811023622047"/>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1048576"/>
  <sheetViews>
    <sheetView topLeftCell="AA1" zoomScaleNormal="100" workbookViewId="0">
      <pane ySplit="4" topLeftCell="A23" activePane="bottomLeft" state="frozen"/>
      <selection activeCell="AA1" sqref="AA1"/>
      <selection pane="bottomLeft" activeCell="AA3" sqref="AA3"/>
    </sheetView>
  </sheetViews>
  <sheetFormatPr baseColWidth="10" defaultColWidth="11.5703125" defaultRowHeight="15"/>
  <cols>
    <col min="1" max="1" width="4.140625" style="74" customWidth="1"/>
    <col min="2" max="2" width="95.140625" style="74" customWidth="1"/>
    <col min="3" max="33" width="36.7109375" style="75" customWidth="1"/>
    <col min="34" max="40" width="36.5703125" style="75" customWidth="1"/>
    <col min="41" max="41" width="10.85546875" style="74" customWidth="1"/>
  </cols>
  <sheetData>
    <row r="1" spans="1:41" ht="72" customHeight="1">
      <c r="B1" s="325" t="s">
        <v>112</v>
      </c>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row>
    <row r="2" spans="1:41" ht="30" customHeight="1">
      <c r="A2" s="75"/>
      <c r="B2" s="325"/>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row>
    <row r="3" spans="1:41" ht="47.25" customHeight="1">
      <c r="A3" s="77"/>
      <c r="B3" s="78" t="s">
        <v>113</v>
      </c>
      <c r="C3" s="324" t="s">
        <v>114</v>
      </c>
      <c r="D3" s="324"/>
      <c r="E3" s="324"/>
      <c r="F3" s="324"/>
      <c r="G3" s="324"/>
      <c r="H3" s="324"/>
      <c r="I3" s="324"/>
      <c r="J3" s="324"/>
      <c r="K3" s="324" t="s">
        <v>115</v>
      </c>
      <c r="L3" s="324"/>
      <c r="M3" s="324"/>
      <c r="N3" s="324" t="s">
        <v>116</v>
      </c>
      <c r="O3" s="324"/>
      <c r="P3" s="324"/>
      <c r="Q3" s="324"/>
      <c r="R3" s="324"/>
      <c r="S3" s="324"/>
      <c r="T3" s="324"/>
      <c r="U3" s="324" t="s">
        <v>117</v>
      </c>
      <c r="V3" s="324"/>
      <c r="W3" s="324"/>
      <c r="X3" s="324"/>
      <c r="Y3" s="324"/>
      <c r="Z3" s="324"/>
      <c r="AA3" s="324" t="s">
        <v>118</v>
      </c>
      <c r="AB3" s="324"/>
      <c r="AC3" s="324"/>
      <c r="AD3" s="324"/>
      <c r="AE3" s="324"/>
      <c r="AF3" s="324"/>
      <c r="AG3" s="324"/>
      <c r="AH3" s="324" t="s">
        <v>119</v>
      </c>
      <c r="AI3" s="324"/>
      <c r="AJ3" s="324"/>
      <c r="AK3" s="324"/>
      <c r="AL3" s="324"/>
      <c r="AM3" s="324"/>
      <c r="AN3" s="324"/>
      <c r="AO3" s="75"/>
    </row>
    <row r="4" spans="1:41" ht="87.75" customHeight="1">
      <c r="B4" s="79" t="s">
        <v>120</v>
      </c>
      <c r="C4" s="80" t="s">
        <v>121</v>
      </c>
      <c r="D4" s="81" t="s">
        <v>122</v>
      </c>
      <c r="E4" s="82" t="s">
        <v>123</v>
      </c>
      <c r="F4" s="82" t="s">
        <v>124</v>
      </c>
      <c r="G4" s="82" t="s">
        <v>125</v>
      </c>
      <c r="H4" s="82" t="s">
        <v>126</v>
      </c>
      <c r="I4" s="82" t="s">
        <v>127</v>
      </c>
      <c r="J4" s="82" t="s">
        <v>128</v>
      </c>
      <c r="K4" s="82" t="s">
        <v>129</v>
      </c>
      <c r="L4" s="82" t="s">
        <v>130</v>
      </c>
      <c r="M4" s="82" t="s">
        <v>131</v>
      </c>
      <c r="N4" s="82" t="s">
        <v>132</v>
      </c>
      <c r="O4" s="82" t="s">
        <v>133</v>
      </c>
      <c r="P4" s="82" t="s">
        <v>134</v>
      </c>
      <c r="Q4" s="82" t="s">
        <v>135</v>
      </c>
      <c r="R4" s="82" t="s">
        <v>136</v>
      </c>
      <c r="S4" s="82" t="s">
        <v>137</v>
      </c>
      <c r="T4" s="82" t="s">
        <v>138</v>
      </c>
      <c r="U4" s="83" t="s">
        <v>139</v>
      </c>
      <c r="V4" s="82" t="s">
        <v>140</v>
      </c>
      <c r="W4" s="82" t="s">
        <v>141</v>
      </c>
      <c r="X4" s="82" t="s">
        <v>142</v>
      </c>
      <c r="Y4" s="82" t="s">
        <v>143</v>
      </c>
      <c r="Z4" s="82" t="s">
        <v>144</v>
      </c>
      <c r="AA4" s="82" t="s">
        <v>145</v>
      </c>
      <c r="AB4" s="82" t="s">
        <v>146</v>
      </c>
      <c r="AC4" s="82" t="s">
        <v>147</v>
      </c>
      <c r="AD4" s="82" t="s">
        <v>148</v>
      </c>
      <c r="AE4" s="82" t="s">
        <v>149</v>
      </c>
      <c r="AF4" s="82" t="s">
        <v>150</v>
      </c>
      <c r="AG4" s="82" t="s">
        <v>151</v>
      </c>
      <c r="AH4" s="82" t="s">
        <v>152</v>
      </c>
      <c r="AI4" s="82" t="s">
        <v>153</v>
      </c>
      <c r="AJ4" s="82" t="s">
        <v>154</v>
      </c>
      <c r="AK4" s="82" t="s">
        <v>155</v>
      </c>
      <c r="AL4" s="82" t="s">
        <v>156</v>
      </c>
      <c r="AM4" s="82" t="s">
        <v>157</v>
      </c>
      <c r="AN4" s="82" t="s">
        <v>158</v>
      </c>
      <c r="AO4" s="77"/>
    </row>
    <row r="5" spans="1:41" ht="22.5" customHeight="1">
      <c r="B5" s="84" t="s">
        <v>159</v>
      </c>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c r="AJ5" s="83"/>
      <c r="AK5" s="83"/>
      <c r="AL5" s="83"/>
      <c r="AM5" s="83"/>
      <c r="AN5" s="83"/>
    </row>
    <row r="6" spans="1:41" ht="27.75" customHeight="1">
      <c r="B6" s="85" t="s">
        <v>160</v>
      </c>
      <c r="C6" s="86"/>
      <c r="D6" s="83"/>
      <c r="E6" s="83"/>
      <c r="F6" s="83"/>
      <c r="G6" s="83"/>
      <c r="H6" s="83"/>
      <c r="I6" s="83"/>
      <c r="J6" s="83"/>
      <c r="K6" s="83"/>
      <c r="L6" s="83"/>
      <c r="M6" s="83"/>
      <c r="N6" s="83" t="s">
        <v>161</v>
      </c>
      <c r="O6" s="83"/>
      <c r="P6" s="83" t="s">
        <v>162</v>
      </c>
      <c r="Q6" s="83"/>
      <c r="R6" s="83"/>
      <c r="S6" s="83"/>
      <c r="T6" s="83"/>
      <c r="U6" s="83"/>
      <c r="V6" s="83"/>
      <c r="W6" s="83"/>
      <c r="X6" s="83"/>
      <c r="Y6" s="83"/>
      <c r="Z6" s="83"/>
      <c r="AA6" s="83"/>
      <c r="AB6" s="83"/>
      <c r="AC6" s="83"/>
      <c r="AD6" s="83"/>
      <c r="AE6" s="83"/>
      <c r="AF6" s="83"/>
      <c r="AG6" s="83"/>
      <c r="AH6" s="83"/>
      <c r="AI6" s="83"/>
      <c r="AJ6" s="83"/>
      <c r="AK6" s="83"/>
      <c r="AL6" s="83"/>
      <c r="AM6" s="83"/>
      <c r="AN6" s="83"/>
    </row>
    <row r="7" spans="1:41" ht="27.75" customHeight="1">
      <c r="B7" s="85" t="s">
        <v>163</v>
      </c>
      <c r="C7" s="86"/>
      <c r="D7" s="83" t="s">
        <v>162</v>
      </c>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row>
    <row r="8" spans="1:41" ht="22.5" customHeight="1">
      <c r="B8" s="87" t="s">
        <v>164</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row>
    <row r="9" spans="1:41" ht="27.75" customHeight="1">
      <c r="B9" s="85" t="s">
        <v>165</v>
      </c>
      <c r="C9" s="83"/>
      <c r="D9" s="83"/>
      <c r="E9" s="83"/>
      <c r="F9" s="83"/>
      <c r="G9" s="83" t="s">
        <v>162</v>
      </c>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row>
    <row r="10" spans="1:41" ht="27.75" customHeight="1">
      <c r="B10" s="85" t="s">
        <v>166</v>
      </c>
      <c r="C10" s="83"/>
      <c r="D10" s="83"/>
      <c r="E10" s="83" t="s">
        <v>162</v>
      </c>
      <c r="F10" s="83"/>
      <c r="G10" s="83"/>
      <c r="H10" s="83"/>
      <c r="I10" s="83"/>
      <c r="J10" s="83"/>
      <c r="K10" s="83"/>
      <c r="L10" s="83"/>
      <c r="M10" s="83"/>
      <c r="N10" s="83"/>
      <c r="O10" s="83"/>
      <c r="P10" s="83"/>
      <c r="Q10" s="83"/>
      <c r="R10" s="83"/>
      <c r="S10" s="83"/>
      <c r="T10" s="83"/>
      <c r="U10" s="83"/>
      <c r="V10" s="83"/>
      <c r="W10" s="83"/>
      <c r="X10" s="83"/>
      <c r="Y10" s="83"/>
      <c r="Z10" s="83"/>
      <c r="AA10" s="83"/>
      <c r="AB10" s="83"/>
      <c r="AC10" s="83"/>
      <c r="AD10" s="83"/>
      <c r="AE10" s="83"/>
      <c r="AF10" s="83"/>
      <c r="AG10" s="83"/>
      <c r="AH10" s="83"/>
      <c r="AI10" s="83"/>
      <c r="AJ10" s="83"/>
      <c r="AK10" s="83"/>
      <c r="AL10" s="83"/>
      <c r="AM10" s="83"/>
      <c r="AN10" s="83"/>
    </row>
    <row r="11" spans="1:41" ht="27.75" customHeight="1">
      <c r="B11" s="85" t="s">
        <v>167</v>
      </c>
      <c r="C11" s="83"/>
      <c r="D11" s="83"/>
      <c r="E11" s="83"/>
      <c r="F11" s="83"/>
      <c r="G11" s="83"/>
      <c r="H11" s="83"/>
      <c r="I11" s="83"/>
      <c r="J11" s="83"/>
      <c r="K11" s="83"/>
      <c r="L11" s="83" t="s">
        <v>162</v>
      </c>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row>
    <row r="12" spans="1:41" ht="27.75" customHeight="1">
      <c r="B12" s="85" t="s">
        <v>168</v>
      </c>
      <c r="C12" s="83"/>
      <c r="D12" s="83"/>
      <c r="E12" s="83"/>
      <c r="F12" s="83"/>
      <c r="G12" s="83"/>
      <c r="H12" s="83"/>
      <c r="I12" s="83"/>
      <c r="J12" s="83"/>
      <c r="K12" s="83"/>
      <c r="L12" s="83"/>
      <c r="M12" s="83" t="s">
        <v>162</v>
      </c>
      <c r="N12" s="83"/>
      <c r="O12" s="83"/>
      <c r="P12" s="83"/>
      <c r="Q12" s="83"/>
      <c r="R12" s="83"/>
      <c r="S12" s="83"/>
      <c r="T12" s="83"/>
      <c r="U12" s="83"/>
      <c r="V12" s="83"/>
      <c r="W12" s="83"/>
      <c r="X12" s="83"/>
      <c r="Y12" s="83"/>
      <c r="Z12" s="83"/>
      <c r="AA12" s="83"/>
      <c r="AB12" s="83"/>
      <c r="AC12" s="83"/>
      <c r="AD12" s="83"/>
      <c r="AE12" s="83"/>
      <c r="AF12" s="83"/>
      <c r="AG12" s="83"/>
      <c r="AH12" s="83"/>
      <c r="AI12" s="83"/>
      <c r="AJ12" s="83"/>
      <c r="AK12" s="83"/>
      <c r="AL12" s="83"/>
      <c r="AM12" s="83"/>
      <c r="AN12" s="83"/>
    </row>
    <row r="13" spans="1:41" ht="22.5" customHeight="1">
      <c r="B13" s="87" t="s">
        <v>169</v>
      </c>
      <c r="C13" s="83"/>
      <c r="D13" s="83"/>
      <c r="E13" s="83"/>
      <c r="F13" s="83"/>
      <c r="G13" s="83"/>
      <c r="H13" s="83"/>
      <c r="I13" s="83"/>
      <c r="J13" s="83"/>
      <c r="K13" s="82" t="s">
        <v>5</v>
      </c>
      <c r="L13" s="82"/>
      <c r="M13" s="82"/>
      <c r="N13" s="83"/>
      <c r="O13" s="83"/>
      <c r="P13" s="83"/>
      <c r="Q13" s="83"/>
      <c r="R13" s="83"/>
      <c r="S13" s="83"/>
      <c r="T13" s="83"/>
      <c r="U13" s="83"/>
      <c r="V13" s="83"/>
      <c r="W13" s="83"/>
      <c r="X13" s="83"/>
      <c r="Y13" s="83"/>
      <c r="Z13" s="83"/>
      <c r="AA13" s="83"/>
      <c r="AB13" s="83"/>
      <c r="AC13" s="83"/>
      <c r="AD13" s="83"/>
      <c r="AE13" s="83"/>
      <c r="AF13" s="83"/>
      <c r="AG13" s="83"/>
      <c r="AH13" s="83"/>
      <c r="AI13" s="83"/>
      <c r="AJ13" s="83"/>
      <c r="AK13" s="83"/>
      <c r="AL13" s="83"/>
      <c r="AM13" s="83"/>
      <c r="AN13" s="83"/>
    </row>
    <row r="14" spans="1:41" ht="27.75" customHeight="1">
      <c r="B14" s="85" t="s">
        <v>170</v>
      </c>
      <c r="C14" s="83" t="s">
        <v>162</v>
      </c>
      <c r="D14" s="83"/>
      <c r="E14" s="83"/>
      <c r="F14" s="83"/>
      <c r="G14" s="83"/>
      <c r="H14" s="83"/>
      <c r="I14" s="83"/>
      <c r="J14" s="83"/>
      <c r="K14" s="82"/>
      <c r="L14" s="83"/>
      <c r="M14" s="83"/>
      <c r="N14" s="83"/>
      <c r="O14" s="83"/>
      <c r="P14" s="83"/>
      <c r="Q14" s="83"/>
      <c r="R14" s="83"/>
      <c r="S14" s="83"/>
      <c r="T14" s="83"/>
      <c r="U14" s="83"/>
      <c r="V14" s="83"/>
      <c r="W14" s="83"/>
      <c r="X14" s="83"/>
      <c r="Y14" s="83"/>
      <c r="Z14" s="83"/>
      <c r="AA14" s="83"/>
      <c r="AB14" s="83"/>
      <c r="AC14" s="83"/>
      <c r="AD14" s="83"/>
      <c r="AE14" s="83"/>
      <c r="AF14" s="83"/>
      <c r="AG14" s="83"/>
      <c r="AH14" s="83"/>
      <c r="AI14" s="83"/>
      <c r="AJ14" s="83"/>
      <c r="AK14" s="83"/>
      <c r="AL14" s="83"/>
      <c r="AM14" s="83"/>
      <c r="AN14" s="83"/>
    </row>
    <row r="15" spans="1:41" ht="27.75" customHeight="1">
      <c r="B15" s="85" t="s">
        <v>171</v>
      </c>
      <c r="C15" s="83"/>
      <c r="D15" s="83"/>
      <c r="E15" s="83"/>
      <c r="F15" s="83"/>
      <c r="G15" s="83"/>
      <c r="H15" s="83"/>
      <c r="I15" s="83" t="s">
        <v>162</v>
      </c>
      <c r="J15" s="83"/>
      <c r="K15" s="83"/>
      <c r="L15" s="82"/>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83"/>
      <c r="AN15" s="83"/>
    </row>
    <row r="16" spans="1:41" ht="27.75" customHeight="1">
      <c r="B16" s="85" t="s">
        <v>172</v>
      </c>
      <c r="C16" s="83"/>
      <c r="D16" s="83"/>
      <c r="E16" s="83"/>
      <c r="F16" s="83"/>
      <c r="G16" s="83"/>
      <c r="H16" s="83" t="s">
        <v>162</v>
      </c>
      <c r="I16" s="83"/>
      <c r="J16" s="83"/>
      <c r="K16" s="83"/>
      <c r="L16" s="82"/>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row>
    <row r="17" spans="2:40" ht="27.75" customHeight="1">
      <c r="B17" s="85" t="s">
        <v>173</v>
      </c>
      <c r="C17" s="83"/>
      <c r="D17" s="83"/>
      <c r="E17" s="83"/>
      <c r="F17" s="83" t="s">
        <v>162</v>
      </c>
      <c r="G17" s="83"/>
      <c r="H17" s="83"/>
      <c r="I17" s="83"/>
      <c r="J17" s="83"/>
      <c r="K17" s="83"/>
      <c r="L17" s="82"/>
      <c r="M17" s="83"/>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row>
    <row r="18" spans="2:40" ht="27.75" customHeight="1">
      <c r="B18" s="85" t="s">
        <v>174</v>
      </c>
      <c r="C18" s="83"/>
      <c r="D18" s="83"/>
      <c r="E18" s="83"/>
      <c r="F18" s="83"/>
      <c r="G18" s="83"/>
      <c r="H18" s="83"/>
      <c r="I18" s="83"/>
      <c r="J18" s="83" t="s">
        <v>161</v>
      </c>
      <c r="K18" s="83"/>
      <c r="L18" s="82"/>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row>
    <row r="19" spans="2:40" ht="27.75" customHeight="1">
      <c r="B19" s="85" t="s">
        <v>175</v>
      </c>
      <c r="C19" s="83"/>
      <c r="D19" s="83"/>
      <c r="E19" s="83"/>
      <c r="F19" s="83"/>
      <c r="G19" s="83"/>
      <c r="H19" s="83"/>
      <c r="I19" s="83"/>
      <c r="J19" s="83"/>
      <c r="K19" s="83" t="s">
        <v>162</v>
      </c>
      <c r="L19" s="82"/>
      <c r="M19" s="83"/>
      <c r="N19" s="83"/>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row>
    <row r="20" spans="2:40" ht="27.75" customHeight="1">
      <c r="B20" s="85" t="s">
        <v>176</v>
      </c>
      <c r="C20" s="83"/>
      <c r="D20" s="83"/>
      <c r="E20" s="83"/>
      <c r="F20" s="83"/>
      <c r="G20" s="83"/>
      <c r="H20" s="83"/>
      <c r="I20" s="83"/>
      <c r="J20" s="83"/>
      <c r="K20" s="83"/>
      <c r="L20" s="82"/>
      <c r="M20" s="83"/>
      <c r="N20" s="83" t="s">
        <v>162</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row>
    <row r="21" spans="2:40" ht="27.75" customHeight="1">
      <c r="B21" s="85" t="s">
        <v>177</v>
      </c>
      <c r="C21" s="83"/>
      <c r="D21" s="83"/>
      <c r="E21" s="83"/>
      <c r="F21" s="83"/>
      <c r="G21" s="83"/>
      <c r="H21" s="83"/>
      <c r="I21" s="83"/>
      <c r="J21" s="83"/>
      <c r="K21" s="83"/>
      <c r="L21" s="82"/>
      <c r="M21" s="83"/>
      <c r="N21" s="83"/>
      <c r="O21" s="83" t="s">
        <v>162</v>
      </c>
      <c r="P21" s="83"/>
      <c r="Q21" s="83"/>
      <c r="R21" s="83" t="s">
        <v>161</v>
      </c>
      <c r="S21" s="83"/>
      <c r="T21" s="83"/>
      <c r="U21" s="83"/>
      <c r="V21" s="83"/>
      <c r="W21" s="83"/>
      <c r="X21" s="83"/>
      <c r="Y21" s="83"/>
      <c r="Z21" s="83"/>
      <c r="AA21" s="83"/>
      <c r="AB21" s="83"/>
      <c r="AC21" s="83"/>
      <c r="AD21" s="83"/>
      <c r="AE21" s="83"/>
      <c r="AF21" s="83"/>
      <c r="AG21" s="83"/>
      <c r="AH21" s="83"/>
      <c r="AI21" s="83"/>
      <c r="AJ21" s="83"/>
      <c r="AK21" s="83"/>
      <c r="AL21" s="83"/>
      <c r="AM21" s="83"/>
      <c r="AN21" s="83"/>
    </row>
    <row r="22" spans="2:40" ht="27.75" customHeight="1">
      <c r="B22" s="85" t="s">
        <v>178</v>
      </c>
      <c r="C22" s="83"/>
      <c r="D22" s="83"/>
      <c r="E22" s="83"/>
      <c r="F22" s="83"/>
      <c r="G22" s="83"/>
      <c r="H22" s="83"/>
      <c r="I22" s="83"/>
      <c r="J22" s="83"/>
      <c r="K22" s="83"/>
      <c r="L22" s="82"/>
      <c r="M22" s="83"/>
      <c r="N22" s="83"/>
      <c r="O22" s="83"/>
      <c r="P22" s="83"/>
      <c r="Q22" s="83" t="s">
        <v>162</v>
      </c>
      <c r="R22" s="83"/>
      <c r="S22" s="83"/>
      <c r="T22" s="83"/>
      <c r="U22" s="83"/>
      <c r="V22" s="83"/>
      <c r="W22" s="83"/>
      <c r="X22" s="83"/>
      <c r="Y22" s="83"/>
      <c r="Z22" s="83"/>
      <c r="AA22" s="83"/>
      <c r="AB22" s="83"/>
      <c r="AC22" s="83"/>
      <c r="AD22" s="83"/>
      <c r="AE22" s="83"/>
      <c r="AF22" s="83"/>
      <c r="AG22" s="83"/>
      <c r="AH22" s="83"/>
      <c r="AI22" s="83"/>
      <c r="AJ22" s="83"/>
      <c r="AK22" s="83"/>
      <c r="AL22" s="83"/>
      <c r="AM22" s="83"/>
      <c r="AN22" s="83"/>
    </row>
    <row r="23" spans="2:40" ht="22.5" customHeight="1">
      <c r="B23" s="87" t="s">
        <v>179</v>
      </c>
      <c r="C23" s="83"/>
      <c r="D23" s="83"/>
      <c r="E23" s="83"/>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row>
    <row r="24" spans="2:40" ht="28.5" customHeight="1">
      <c r="B24" s="85" t="s">
        <v>180</v>
      </c>
      <c r="C24" s="83"/>
      <c r="D24" s="83"/>
      <c r="E24" s="83"/>
      <c r="F24" s="83"/>
      <c r="G24" s="83"/>
      <c r="H24" s="83"/>
      <c r="I24" s="83"/>
      <c r="J24" s="83"/>
      <c r="K24" s="83"/>
      <c r="L24" s="83"/>
      <c r="M24" s="83"/>
      <c r="N24" s="83"/>
      <c r="O24" s="83"/>
      <c r="P24" s="83"/>
      <c r="Q24" s="83"/>
      <c r="R24" s="83"/>
      <c r="S24" s="83"/>
      <c r="T24" s="83"/>
      <c r="U24" s="83"/>
      <c r="V24" s="83"/>
      <c r="W24" s="83"/>
      <c r="X24" s="83"/>
      <c r="Y24" s="83"/>
      <c r="Z24" s="83"/>
      <c r="AA24" s="83" t="s">
        <v>161</v>
      </c>
      <c r="AB24" s="83"/>
      <c r="AC24" s="83"/>
      <c r="AD24" s="83"/>
      <c r="AE24" s="83"/>
      <c r="AF24" s="83"/>
      <c r="AG24" s="83"/>
      <c r="AH24" s="83"/>
      <c r="AI24" s="83"/>
      <c r="AJ24" s="83"/>
      <c r="AK24" s="83"/>
      <c r="AL24" s="83"/>
      <c r="AM24" s="83"/>
      <c r="AN24" s="83"/>
    </row>
    <row r="25" spans="2:40" ht="22.5" customHeight="1">
      <c r="B25" s="87" t="s">
        <v>181</v>
      </c>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row>
    <row r="26" spans="2:40" ht="27.75" customHeight="1">
      <c r="B26" s="85" t="s">
        <v>182</v>
      </c>
      <c r="C26" s="83"/>
      <c r="D26" s="83"/>
      <c r="E26" s="83"/>
      <c r="F26" s="83"/>
      <c r="G26" s="83"/>
      <c r="H26" s="83"/>
      <c r="I26" s="83"/>
      <c r="J26" s="83"/>
      <c r="K26" s="83"/>
      <c r="L26" s="83"/>
      <c r="M26" s="83"/>
      <c r="N26" s="83"/>
      <c r="O26" s="83"/>
      <c r="P26" s="83"/>
      <c r="Q26" s="83"/>
      <c r="R26" s="83"/>
      <c r="S26" s="83"/>
      <c r="T26" s="83"/>
      <c r="U26" s="83"/>
      <c r="V26" s="83"/>
      <c r="W26" s="83"/>
      <c r="X26" s="83"/>
      <c r="Y26" s="83"/>
      <c r="Z26" s="83"/>
      <c r="AA26" s="83"/>
      <c r="AB26" s="83" t="s">
        <v>161</v>
      </c>
      <c r="AC26" s="83"/>
      <c r="AD26" s="83"/>
      <c r="AE26" s="83"/>
      <c r="AF26" s="83"/>
      <c r="AG26" s="83"/>
      <c r="AH26" s="83"/>
      <c r="AI26" s="83"/>
      <c r="AJ26" s="83"/>
      <c r="AK26" s="83"/>
      <c r="AL26" s="83"/>
      <c r="AM26" s="83"/>
      <c r="AN26" s="83"/>
    </row>
    <row r="27" spans="2:40" ht="27.75" customHeight="1">
      <c r="B27" s="85" t="s">
        <v>183</v>
      </c>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t="s">
        <v>161</v>
      </c>
      <c r="AD27" s="83"/>
      <c r="AE27" s="83"/>
      <c r="AF27" s="83"/>
      <c r="AG27" s="83"/>
      <c r="AH27" s="83"/>
      <c r="AI27" s="83"/>
      <c r="AJ27" s="83"/>
      <c r="AK27" s="83"/>
      <c r="AL27" s="83"/>
      <c r="AM27" s="83"/>
      <c r="AN27" s="83"/>
    </row>
    <row r="28" spans="2:40" ht="27.75" customHeight="1">
      <c r="B28" s="85" t="s">
        <v>184</v>
      </c>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t="s">
        <v>161</v>
      </c>
      <c r="AE28" s="83"/>
      <c r="AF28" s="83"/>
      <c r="AG28" s="83"/>
      <c r="AH28" s="83"/>
      <c r="AI28" s="83"/>
      <c r="AJ28" s="83"/>
      <c r="AK28" s="83"/>
      <c r="AL28" s="83"/>
      <c r="AM28" s="83"/>
      <c r="AN28" s="83"/>
    </row>
    <row r="29" spans="2:40" ht="22.5" customHeight="1">
      <c r="B29" s="87" t="s">
        <v>185</v>
      </c>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row>
    <row r="30" spans="2:40" ht="27.75" customHeight="1">
      <c r="B30" s="85" t="s">
        <v>186</v>
      </c>
      <c r="C30" s="83"/>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t="s">
        <v>161</v>
      </c>
      <c r="AF30" s="83"/>
      <c r="AG30" s="83"/>
      <c r="AH30" s="83"/>
      <c r="AI30" s="83"/>
      <c r="AJ30" s="83"/>
      <c r="AK30" s="83"/>
      <c r="AL30" s="83"/>
      <c r="AM30" s="83"/>
      <c r="AN30" s="83"/>
    </row>
    <row r="31" spans="2:40" ht="27.75" customHeight="1">
      <c r="B31" s="85" t="s">
        <v>187</v>
      </c>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t="s">
        <v>161</v>
      </c>
      <c r="AG31" s="83"/>
      <c r="AH31" s="83"/>
      <c r="AI31" s="83"/>
      <c r="AJ31" s="83"/>
      <c r="AK31" s="83"/>
      <c r="AL31" s="83"/>
      <c r="AM31" s="83"/>
      <c r="AN31" s="83"/>
    </row>
    <row r="32" spans="2:40" ht="22.5" customHeight="1">
      <c r="B32" s="87" t="s">
        <v>188</v>
      </c>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row>
    <row r="33" spans="2:40" ht="27.75" customHeight="1">
      <c r="B33" s="88" t="s">
        <v>189</v>
      </c>
      <c r="C33" s="83"/>
      <c r="D33" s="83"/>
      <c r="E33" s="83"/>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t="s">
        <v>161</v>
      </c>
      <c r="AH33" s="83"/>
      <c r="AI33" s="83"/>
      <c r="AJ33" s="83"/>
      <c r="AK33" s="83"/>
      <c r="AL33" s="83"/>
      <c r="AM33" s="83"/>
      <c r="AN33" s="83"/>
    </row>
    <row r="34" spans="2:40" ht="27.75" customHeight="1">
      <c r="B34" s="88" t="s">
        <v>190</v>
      </c>
      <c r="C34" s="83"/>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t="s">
        <v>161</v>
      </c>
      <c r="AM34" s="83"/>
      <c r="AN34" s="83"/>
    </row>
    <row r="35" spans="2:40" ht="27.75" customHeight="1">
      <c r="B35" s="89" t="s">
        <v>191</v>
      </c>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t="s">
        <v>161</v>
      </c>
      <c r="AJ35" s="83"/>
      <c r="AK35" s="83"/>
      <c r="AL35" s="83"/>
      <c r="AM35" s="83"/>
      <c r="AN35" s="83"/>
    </row>
    <row r="36" spans="2:40" ht="22.5" customHeight="1">
      <c r="B36" s="87" t="s">
        <v>192</v>
      </c>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row>
    <row r="37" spans="2:40" ht="27.75" customHeight="1">
      <c r="B37" s="85" t="s">
        <v>193</v>
      </c>
      <c r="C37" s="83"/>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t="s">
        <v>161</v>
      </c>
      <c r="AI37" s="83"/>
      <c r="AJ37" s="83"/>
      <c r="AK37" s="83"/>
      <c r="AL37" s="83"/>
      <c r="AM37" s="83"/>
      <c r="AN37" s="83"/>
    </row>
    <row r="38" spans="2:40" ht="27.75" customHeight="1">
      <c r="B38" s="85" t="s">
        <v>194</v>
      </c>
      <c r="C38" s="83"/>
      <c r="D38" s="83"/>
      <c r="E38" s="83"/>
      <c r="F38" s="83"/>
      <c r="G38" s="83"/>
      <c r="H38" s="83"/>
      <c r="I38" s="83"/>
      <c r="J38" s="83"/>
      <c r="K38" s="83"/>
      <c r="L38" s="83"/>
      <c r="M38" s="83"/>
      <c r="N38" s="83"/>
      <c r="O38" s="83"/>
      <c r="P38" s="83"/>
      <c r="Q38" s="83"/>
      <c r="R38" s="83"/>
      <c r="S38" s="83"/>
      <c r="T38" s="83" t="s">
        <v>161</v>
      </c>
      <c r="U38" s="83"/>
      <c r="V38" s="83"/>
      <c r="W38" s="83"/>
      <c r="X38" s="83"/>
      <c r="Y38" s="83"/>
      <c r="Z38" s="83"/>
      <c r="AA38" s="83"/>
      <c r="AB38" s="83"/>
      <c r="AC38" s="83"/>
      <c r="AD38" s="83"/>
      <c r="AE38" s="83"/>
      <c r="AF38" s="83"/>
      <c r="AG38" s="83"/>
      <c r="AH38" s="83"/>
      <c r="AI38" s="83"/>
      <c r="AJ38" s="83" t="s">
        <v>161</v>
      </c>
      <c r="AK38" s="83"/>
      <c r="AL38" s="83"/>
      <c r="AM38" s="83"/>
      <c r="AN38" s="83"/>
    </row>
    <row r="39" spans="2:40" ht="27.75" customHeight="1">
      <c r="B39" s="85" t="s">
        <v>195</v>
      </c>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t="s">
        <v>161</v>
      </c>
      <c r="AL39" s="83"/>
      <c r="AM39" s="83"/>
      <c r="AN39" s="83"/>
    </row>
    <row r="40" spans="2:40" ht="27.75" customHeight="1">
      <c r="B40" s="85" t="s">
        <v>196</v>
      </c>
      <c r="C40" s="83"/>
      <c r="D40" s="83"/>
      <c r="E40" s="83"/>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t="s">
        <v>161</v>
      </c>
      <c r="AN40" s="83"/>
    </row>
    <row r="41" spans="2:40" ht="15" customHeight="1">
      <c r="B41" s="89"/>
      <c r="C41" s="83"/>
      <c r="D41" s="83"/>
      <c r="E41" s="83"/>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row>
    <row r="42" spans="2:40" ht="15" customHeight="1">
      <c r="B42" s="89"/>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row>
    <row r="1048571" ht="12.75" customHeight="1"/>
    <row r="1048572" ht="12.75" customHeight="1"/>
    <row r="1048573" ht="12.75" customHeight="1"/>
    <row r="1048574" ht="12.75" customHeight="1"/>
    <row r="1048575" ht="12.75" customHeight="1"/>
    <row r="1048576" ht="12.75" customHeight="1"/>
  </sheetData>
  <mergeCells count="7">
    <mergeCell ref="AA3:AG3"/>
    <mergeCell ref="AH3:AN3"/>
    <mergeCell ref="B1:B2"/>
    <mergeCell ref="C3:J3"/>
    <mergeCell ref="K3:M3"/>
    <mergeCell ref="N3:T3"/>
    <mergeCell ref="U3:Z3"/>
  </mergeCells>
  <conditionalFormatting sqref="K3:K1048576 N3:N1048576 U3:U1048576 L4:M1048576 C3:C1048576 D4:J1048576 AG5:AN1048576 AA3 AN4 O4:T1048576 V4:AM1048576">
    <cfRule type="cellIs" dxfId="25" priority="2" operator="equal">
      <formula>"x"</formula>
    </cfRule>
  </conditionalFormatting>
  <hyperlinks>
    <hyperlink ref="B3" r:id="rId1" xr:uid="{00000000-0004-0000-0200-000000000000}"/>
  </hyperlinks>
  <pageMargins left="0.78749999999999998" right="0.78749999999999998" top="1.05277777777778" bottom="1.05277777777778" header="0.78749999999999998" footer="0.78749999999999998"/>
  <pageSetup paperSize="9" orientation="portrait" horizontalDpi="300" verticalDpi="300"/>
  <headerFooter>
    <oddHeader>&amp;C&amp;"Times New Roman,Normal"&amp;12&amp;A</oddHeader>
    <oddFooter>&amp;C&amp;"Times New Roman,Normal"&amp;12Page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AW70"/>
  <sheetViews>
    <sheetView tabSelected="1" zoomScale="55" zoomScaleNormal="55" workbookViewId="0">
      <pane xSplit="4" ySplit="5" topLeftCell="E6" activePane="bottomRight" state="frozen"/>
      <selection pane="topRight" activeCell="E1" sqref="E1"/>
      <selection pane="bottomLeft" activeCell="A6" sqref="A6"/>
      <selection pane="bottomRight" activeCell="A6" sqref="A6"/>
    </sheetView>
  </sheetViews>
  <sheetFormatPr baseColWidth="10" defaultColWidth="11.42578125" defaultRowHeight="15"/>
  <cols>
    <col min="1" max="1" width="11.42578125" style="90"/>
    <col min="2" max="2" width="16.42578125" style="91" customWidth="1"/>
    <col min="3" max="3" width="22.42578125" style="91" customWidth="1"/>
    <col min="4" max="4" width="36.7109375" style="92" customWidth="1"/>
    <col min="5" max="5" width="9.42578125" style="91" customWidth="1"/>
    <col min="6" max="6" width="14.5703125" style="91" customWidth="1"/>
    <col min="7" max="7" width="12.140625" style="93" customWidth="1"/>
    <col min="8" max="8" width="5.42578125" style="91" customWidth="1"/>
    <col min="9" max="9" width="4.85546875" style="91" customWidth="1"/>
    <col min="10" max="10" width="3.85546875" style="91" customWidth="1"/>
    <col min="11" max="11" width="3.42578125" style="91" customWidth="1"/>
    <col min="12" max="13" width="6.42578125" style="91" customWidth="1"/>
    <col min="14" max="14" width="6" style="91" customWidth="1"/>
    <col min="15" max="15" width="9.42578125" style="91" customWidth="1"/>
    <col min="16" max="16" width="11" style="91" customWidth="1"/>
    <col min="17" max="17" width="7.42578125" style="91" customWidth="1"/>
    <col min="18" max="18" width="8.5703125" style="91" customWidth="1"/>
    <col min="19" max="19" width="5.42578125" style="93" customWidth="1"/>
    <col min="20" max="20" width="5.42578125" style="91" customWidth="1"/>
    <col min="21" max="21" width="17" style="91" customWidth="1"/>
    <col min="22" max="22" width="20.42578125" style="94" customWidth="1"/>
    <col min="23" max="27" width="19.42578125" style="93" customWidth="1"/>
    <col min="28" max="28" width="10" style="91" customWidth="1"/>
    <col min="29" max="29" width="3.42578125" style="91" customWidth="1"/>
    <col min="30" max="30" width="4.85546875" style="91" customWidth="1"/>
    <col min="31" max="31" width="3.42578125" style="91" customWidth="1"/>
    <col min="32" max="32" width="5.140625" style="91" customWidth="1"/>
    <col min="33" max="33" width="3.42578125" style="91" customWidth="1"/>
    <col min="34" max="34" width="4.42578125" style="91" customWidth="1"/>
    <col min="35" max="35" width="3.42578125" style="91" customWidth="1"/>
    <col min="36" max="36" width="4.42578125" style="91" customWidth="1"/>
    <col min="37" max="38" width="3.42578125" style="91" customWidth="1"/>
    <col min="39" max="44" width="2.85546875" style="91" customWidth="1"/>
    <col min="45" max="45" width="7.85546875" style="91" customWidth="1"/>
    <col min="46" max="46" width="7.42578125" style="91" customWidth="1"/>
    <col min="47" max="47" width="6.5703125" style="91" customWidth="1"/>
    <col min="48" max="48" width="16.140625" style="91" customWidth="1"/>
    <col min="49" max="49" width="28.140625" style="90" customWidth="1"/>
    <col min="50" max="16384" width="11.42578125" style="90"/>
  </cols>
  <sheetData>
    <row r="1" spans="1:49">
      <c r="A1" s="326"/>
      <c r="B1" s="326"/>
      <c r="C1" s="326"/>
    </row>
    <row r="2" spans="1:49" ht="15.75">
      <c r="B2" s="95"/>
      <c r="C2" s="95"/>
      <c r="D2" s="96"/>
      <c r="E2" s="97">
        <f>COUNTIF(CommunMention,"Oui")</f>
        <v>28</v>
      </c>
      <c r="G2" s="98" t="s">
        <v>197</v>
      </c>
      <c r="K2" s="93">
        <f>SUM(TotalTP)/2</f>
        <v>68</v>
      </c>
      <c r="L2" s="93">
        <f>SUM(TotalProjetEns)/2</f>
        <v>0</v>
      </c>
      <c r="M2" s="93"/>
      <c r="N2" s="99">
        <f>SUM(TotalECUE)/2</f>
        <v>831</v>
      </c>
      <c r="O2" s="100">
        <f>SUM(TotalProjet)/2</f>
        <v>0</v>
      </c>
      <c r="Q2" s="100">
        <f>SUM(TotalStageEtudiant)/2</f>
        <v>0</v>
      </c>
      <c r="R2" s="100">
        <f>SUM(TotalTutorat)/2</f>
        <v>127</v>
      </c>
      <c r="U2" s="100">
        <f>SUM(TotalECTS)/2</f>
        <v>33</v>
      </c>
      <c r="AC2" s="93">
        <f>COUNTIF(NombreExpression,"x")</f>
        <v>11</v>
      </c>
      <c r="AD2" s="93">
        <f>COUNTIF(NombreTEDS,"x")</f>
        <v>0</v>
      </c>
      <c r="AE2" s="93">
        <f>COUNTIF(NombreMTU,"x")</f>
        <v>6</v>
      </c>
      <c r="AF2" s="93">
        <f>COUNTIF(NombreInformationnelle,"x")</f>
        <v>6</v>
      </c>
      <c r="AG2" s="93">
        <f>COUNTIF(NombreNumérique,"x")</f>
        <v>3</v>
      </c>
      <c r="AH2" s="93">
        <f>COUNTIF(NombreVSS,"x")</f>
        <v>1</v>
      </c>
      <c r="AI2" s="93">
        <f>COUNTIF(NombreInternationale,"x")</f>
        <v>4</v>
      </c>
      <c r="AJ2" s="93">
        <f>COUNTIF(NombreProfessionnelle,"x")</f>
        <v>1</v>
      </c>
      <c r="AK2" s="93">
        <f>COUNTIF(NombreRecherche,"x")</f>
        <v>0</v>
      </c>
      <c r="AL2" s="93">
        <f>COUNTIF(NombreCollab,"x")</f>
        <v>0</v>
      </c>
      <c r="AT2" s="93">
        <f>SUM(TotalDistanciel)/2</f>
        <v>0</v>
      </c>
      <c r="AU2" s="100">
        <f>SUM(TotalHybride)/2</f>
        <v>11</v>
      </c>
    </row>
    <row r="3" spans="1:49" ht="48" customHeight="1">
      <c r="B3" s="327" t="s">
        <v>198</v>
      </c>
      <c r="C3" s="327"/>
      <c r="D3" s="327"/>
      <c r="E3" s="101"/>
      <c r="F3" s="101"/>
      <c r="G3" s="102"/>
      <c r="H3" s="328" t="s">
        <v>199</v>
      </c>
      <c r="I3" s="328"/>
      <c r="J3" s="328"/>
      <c r="K3" s="328"/>
      <c r="L3" s="328"/>
      <c r="M3" s="328"/>
      <c r="N3" s="328"/>
      <c r="O3" s="329" t="s">
        <v>200</v>
      </c>
      <c r="P3" s="329"/>
      <c r="Q3" s="329"/>
      <c r="R3" s="329"/>
      <c r="S3" s="330" t="s">
        <v>201</v>
      </c>
      <c r="T3" s="330"/>
      <c r="U3" s="330"/>
      <c r="V3" s="330"/>
      <c r="W3" s="330"/>
      <c r="X3" s="103" t="s">
        <v>202</v>
      </c>
      <c r="Y3" s="103"/>
      <c r="Z3" s="103"/>
      <c r="AA3" s="103"/>
      <c r="AB3" s="104"/>
      <c r="AC3" s="331" t="s">
        <v>203</v>
      </c>
      <c r="AD3" s="331"/>
      <c r="AE3" s="331"/>
      <c r="AF3" s="331"/>
      <c r="AG3" s="331"/>
      <c r="AH3" s="331"/>
      <c r="AI3" s="331"/>
      <c r="AJ3" s="331"/>
      <c r="AK3" s="331"/>
      <c r="AL3" s="331"/>
      <c r="AM3" s="331"/>
      <c r="AN3" s="331"/>
      <c r="AO3" s="331"/>
      <c r="AP3" s="331"/>
      <c r="AQ3" s="331"/>
      <c r="AR3" s="331"/>
      <c r="AS3" s="332" t="s">
        <v>204</v>
      </c>
      <c r="AT3" s="332"/>
      <c r="AU3" s="332"/>
      <c r="AV3" s="332"/>
    </row>
    <row r="4" spans="1:49" ht="48" customHeight="1">
      <c r="B4" s="333" t="s">
        <v>205</v>
      </c>
      <c r="C4" s="333" t="s">
        <v>206</v>
      </c>
      <c r="D4" s="334" t="s">
        <v>207</v>
      </c>
      <c r="E4" s="335" t="s">
        <v>208</v>
      </c>
      <c r="F4" s="333" t="s">
        <v>209</v>
      </c>
      <c r="G4" s="336" t="s">
        <v>210</v>
      </c>
      <c r="H4" s="328"/>
      <c r="I4" s="328"/>
      <c r="J4" s="328"/>
      <c r="K4" s="328"/>
      <c r="L4" s="328"/>
      <c r="M4" s="328"/>
      <c r="N4" s="328"/>
      <c r="O4" s="105" t="s">
        <v>211</v>
      </c>
      <c r="P4" s="329" t="s">
        <v>212</v>
      </c>
      <c r="Q4" s="329"/>
      <c r="R4" s="106" t="s">
        <v>213</v>
      </c>
      <c r="S4" s="337" t="s">
        <v>214</v>
      </c>
      <c r="T4" s="337" t="s">
        <v>215</v>
      </c>
      <c r="U4" s="338" t="s">
        <v>216</v>
      </c>
      <c r="V4" s="339" t="s">
        <v>217</v>
      </c>
      <c r="W4" s="339"/>
      <c r="X4" s="339"/>
      <c r="Y4" s="340" t="s">
        <v>218</v>
      </c>
      <c r="Z4" s="340"/>
      <c r="AA4" s="340"/>
      <c r="AB4" s="341" t="s">
        <v>219</v>
      </c>
      <c r="AC4" s="342" t="s">
        <v>220</v>
      </c>
      <c r="AD4" s="342"/>
      <c r="AE4" s="342"/>
      <c r="AF4" s="342"/>
      <c r="AG4" s="342"/>
      <c r="AH4" s="342"/>
      <c r="AI4" s="342"/>
      <c r="AJ4" s="342"/>
      <c r="AK4" s="342"/>
      <c r="AL4" s="342"/>
      <c r="AM4" s="342" t="s">
        <v>221</v>
      </c>
      <c r="AN4" s="342"/>
      <c r="AO4" s="342"/>
      <c r="AP4" s="342"/>
      <c r="AQ4" s="342"/>
      <c r="AR4" s="342"/>
      <c r="AS4" s="343" t="s">
        <v>222</v>
      </c>
      <c r="AT4" s="343"/>
      <c r="AU4" s="343"/>
      <c r="AV4" s="108" t="s">
        <v>223</v>
      </c>
    </row>
    <row r="5" spans="1:49" s="109" customFormat="1" ht="106.5" customHeight="1">
      <c r="B5" s="333"/>
      <c r="C5" s="333"/>
      <c r="D5" s="334"/>
      <c r="E5" s="335"/>
      <c r="F5" s="333"/>
      <c r="G5" s="336"/>
      <c r="H5" s="110" t="s">
        <v>100</v>
      </c>
      <c r="I5" s="111" t="s">
        <v>102</v>
      </c>
      <c r="J5" s="111" t="s">
        <v>106</v>
      </c>
      <c r="K5" s="111" t="s">
        <v>108</v>
      </c>
      <c r="L5" s="112" t="s">
        <v>224</v>
      </c>
      <c r="M5" s="113" t="s">
        <v>225</v>
      </c>
      <c r="N5" s="111" t="s">
        <v>226</v>
      </c>
      <c r="O5" s="114" t="s">
        <v>227</v>
      </c>
      <c r="P5" s="114" t="s">
        <v>228</v>
      </c>
      <c r="Q5" s="114" t="s">
        <v>229</v>
      </c>
      <c r="R5" s="114" t="s">
        <v>230</v>
      </c>
      <c r="S5" s="337"/>
      <c r="T5" s="337"/>
      <c r="U5" s="338"/>
      <c r="V5" s="115" t="s">
        <v>231</v>
      </c>
      <c r="W5" s="107" t="s">
        <v>232</v>
      </c>
      <c r="X5" s="107" t="s">
        <v>233</v>
      </c>
      <c r="Y5" s="116" t="s">
        <v>234</v>
      </c>
      <c r="Z5" s="116" t="s">
        <v>235</v>
      </c>
      <c r="AA5" s="116" t="s">
        <v>236</v>
      </c>
      <c r="AB5" s="341"/>
      <c r="AC5" s="117" t="s">
        <v>237</v>
      </c>
      <c r="AD5" s="118" t="s">
        <v>104</v>
      </c>
      <c r="AE5" s="117" t="s">
        <v>238</v>
      </c>
      <c r="AF5" s="117" t="s">
        <v>239</v>
      </c>
      <c r="AG5" s="117" t="s">
        <v>240</v>
      </c>
      <c r="AH5" s="119" t="s">
        <v>241</v>
      </c>
      <c r="AI5" s="119" t="s">
        <v>242</v>
      </c>
      <c r="AJ5" s="119" t="s">
        <v>57</v>
      </c>
      <c r="AK5" s="120" t="s">
        <v>243</v>
      </c>
      <c r="AL5" s="121" t="s">
        <v>73</v>
      </c>
      <c r="AM5" s="122" t="s">
        <v>244</v>
      </c>
      <c r="AN5" s="122" t="s">
        <v>245</v>
      </c>
      <c r="AO5" s="122" t="s">
        <v>246</v>
      </c>
      <c r="AP5" s="122" t="s">
        <v>247</v>
      </c>
      <c r="AQ5" s="122" t="s">
        <v>248</v>
      </c>
      <c r="AR5" s="122" t="s">
        <v>249</v>
      </c>
      <c r="AS5" s="123" t="s">
        <v>250</v>
      </c>
      <c r="AT5" s="123" t="s">
        <v>251</v>
      </c>
      <c r="AU5" s="123" t="s">
        <v>252</v>
      </c>
      <c r="AV5" s="123" t="s">
        <v>253</v>
      </c>
      <c r="AW5" s="123" t="s">
        <v>254</v>
      </c>
    </row>
    <row r="6" spans="1:49" s="138" customFormat="1" ht="27.75" customHeight="1">
      <c r="A6" s="124"/>
      <c r="B6" s="125" t="s">
        <v>255</v>
      </c>
      <c r="C6" s="126"/>
      <c r="D6" s="126"/>
      <c r="E6" s="127"/>
      <c r="F6" s="126"/>
      <c r="G6" s="128"/>
      <c r="H6" s="129"/>
      <c r="I6" s="129"/>
      <c r="J6" s="129"/>
      <c r="K6" s="129"/>
      <c r="L6" s="130"/>
      <c r="M6" s="130"/>
      <c r="N6" s="129"/>
      <c r="O6" s="131"/>
      <c r="P6" s="131"/>
      <c r="Q6" s="131"/>
      <c r="R6" s="131"/>
      <c r="S6" s="130"/>
      <c r="T6" s="130"/>
      <c r="U6" s="132"/>
      <c r="V6" s="133"/>
      <c r="W6" s="126"/>
      <c r="X6" s="132"/>
      <c r="Y6" s="132"/>
      <c r="Z6" s="132"/>
      <c r="AA6" s="132"/>
      <c r="AB6" s="126"/>
      <c r="AC6" s="134"/>
      <c r="AD6" s="135"/>
      <c r="AE6" s="134"/>
      <c r="AF6" s="134"/>
      <c r="AG6" s="134"/>
      <c r="AH6" s="134"/>
      <c r="AI6" s="134"/>
      <c r="AJ6" s="134"/>
      <c r="AK6" s="134"/>
      <c r="AL6" s="134"/>
      <c r="AM6" s="136"/>
      <c r="AN6" s="136"/>
      <c r="AO6" s="136"/>
      <c r="AP6" s="136"/>
      <c r="AQ6" s="136"/>
      <c r="AR6" s="136"/>
      <c r="AS6" s="137"/>
      <c r="AT6" s="137"/>
      <c r="AU6" s="137"/>
      <c r="AV6" s="137"/>
    </row>
    <row r="7" spans="1:49" ht="43.5" customHeight="1">
      <c r="A7" s="344" t="s">
        <v>256</v>
      </c>
      <c r="B7" s="139" t="s">
        <v>257</v>
      </c>
      <c r="C7" s="140"/>
      <c r="D7" s="141"/>
      <c r="E7" s="140"/>
      <c r="F7" s="140"/>
      <c r="G7" s="142"/>
      <c r="H7" s="140"/>
      <c r="I7" s="140"/>
      <c r="J7" s="140"/>
      <c r="K7" s="140"/>
      <c r="L7" s="140"/>
      <c r="M7" s="140"/>
      <c r="N7" s="140"/>
      <c r="O7" s="140"/>
      <c r="P7" s="140"/>
      <c r="Q7" s="140"/>
      <c r="R7" s="140"/>
      <c r="S7" s="143"/>
      <c r="T7" s="140"/>
      <c r="U7" s="140"/>
      <c r="V7" s="144"/>
      <c r="W7" s="140"/>
      <c r="X7" s="140"/>
      <c r="Y7" s="140"/>
      <c r="Z7" s="140"/>
      <c r="AA7" s="140"/>
      <c r="AB7" s="140"/>
      <c r="AC7" s="345" t="s">
        <v>258</v>
      </c>
      <c r="AD7" s="345"/>
      <c r="AE7" s="345"/>
      <c r="AF7" s="345"/>
      <c r="AG7" s="345"/>
      <c r="AH7" s="145"/>
      <c r="AI7" s="346" t="s">
        <v>259</v>
      </c>
      <c r="AJ7" s="346"/>
      <c r="AK7" s="346" t="s">
        <v>21</v>
      </c>
      <c r="AL7" s="346"/>
      <c r="AM7" s="140"/>
      <c r="AN7" s="140"/>
      <c r="AO7" s="140"/>
      <c r="AP7" s="140"/>
      <c r="AQ7" s="140"/>
      <c r="AR7" s="140"/>
      <c r="AS7" s="140"/>
      <c r="AT7" s="140"/>
      <c r="AU7" s="140"/>
      <c r="AV7" s="140"/>
    </row>
    <row r="8" spans="1:49" ht="27.75" customHeight="1">
      <c r="A8" s="344"/>
      <c r="B8" s="146" t="s">
        <v>260</v>
      </c>
      <c r="C8" s="147" t="s">
        <v>261</v>
      </c>
      <c r="D8" s="148"/>
      <c r="E8" s="149" t="s">
        <v>262</v>
      </c>
      <c r="F8" s="150" t="s">
        <v>263</v>
      </c>
      <c r="G8" s="151" t="s">
        <v>264</v>
      </c>
      <c r="H8" s="152"/>
      <c r="I8" s="153">
        <v>24</v>
      </c>
      <c r="J8" s="153"/>
      <c r="K8" s="153"/>
      <c r="L8" s="153"/>
      <c r="M8" s="153"/>
      <c r="N8" s="154">
        <f>SUM(H8:L8)</f>
        <v>24</v>
      </c>
      <c r="O8" s="152"/>
      <c r="P8" s="152"/>
      <c r="Q8" s="152"/>
      <c r="R8" s="155">
        <v>12</v>
      </c>
      <c r="S8" s="156">
        <v>1</v>
      </c>
      <c r="T8" s="156"/>
      <c r="U8" s="157"/>
      <c r="V8" s="158" t="s">
        <v>265</v>
      </c>
      <c r="W8" s="159"/>
      <c r="X8" s="160"/>
      <c r="Y8" s="161"/>
      <c r="Z8" s="161"/>
      <c r="AA8" s="161"/>
      <c r="AB8" s="162">
        <v>2</v>
      </c>
      <c r="AC8" s="153"/>
      <c r="AD8" s="153"/>
      <c r="AE8" s="163"/>
      <c r="AF8" s="163"/>
      <c r="AG8" s="163"/>
      <c r="AH8" s="163"/>
      <c r="AI8" s="163"/>
      <c r="AJ8" s="163"/>
      <c r="AK8" s="163"/>
      <c r="AL8" s="164"/>
      <c r="AM8" s="163" t="s">
        <v>161</v>
      </c>
      <c r="AN8" s="163"/>
      <c r="AO8" s="163"/>
      <c r="AP8" s="163"/>
      <c r="AQ8" s="163"/>
      <c r="AR8" s="163"/>
      <c r="AS8" s="165">
        <f>N8</f>
        <v>24</v>
      </c>
      <c r="AT8" s="166">
        <v>0</v>
      </c>
      <c r="AU8" s="166">
        <v>0</v>
      </c>
      <c r="AV8" s="167"/>
      <c r="AW8" s="168" t="s">
        <v>266</v>
      </c>
    </row>
    <row r="9" spans="1:49" ht="60">
      <c r="A9" s="344"/>
      <c r="B9" s="146" t="s">
        <v>267</v>
      </c>
      <c r="C9" s="147" t="s">
        <v>268</v>
      </c>
      <c r="D9" s="169"/>
      <c r="E9" s="149" t="s">
        <v>262</v>
      </c>
      <c r="F9" s="150" t="s">
        <v>269</v>
      </c>
      <c r="G9" s="170" t="s">
        <v>264</v>
      </c>
      <c r="H9" s="171"/>
      <c r="I9" s="172">
        <v>70</v>
      </c>
      <c r="J9" s="172"/>
      <c r="K9" s="153"/>
      <c r="L9" s="173"/>
      <c r="M9" s="173"/>
      <c r="N9" s="154">
        <f>SUM(H9:L9)</f>
        <v>70</v>
      </c>
      <c r="O9" s="174"/>
      <c r="P9" s="175"/>
      <c r="Q9" s="175"/>
      <c r="R9" s="155">
        <v>25</v>
      </c>
      <c r="S9" s="156"/>
      <c r="T9" s="156"/>
      <c r="U9" s="157">
        <v>3</v>
      </c>
      <c r="V9" s="176" t="s">
        <v>270</v>
      </c>
      <c r="X9" s="177" t="s">
        <v>271</v>
      </c>
      <c r="Y9" s="178"/>
      <c r="Z9" s="178"/>
      <c r="AA9" s="178"/>
      <c r="AB9" s="162">
        <v>4</v>
      </c>
      <c r="AC9" s="179"/>
      <c r="AD9" s="179"/>
      <c r="AE9" s="173"/>
      <c r="AF9" s="173"/>
      <c r="AG9" s="173"/>
      <c r="AH9" s="173"/>
      <c r="AI9" s="173"/>
      <c r="AJ9" s="173"/>
      <c r="AK9" s="173"/>
      <c r="AL9" s="180"/>
      <c r="AM9" s="173"/>
      <c r="AN9" s="173"/>
      <c r="AO9" s="173" t="s">
        <v>161</v>
      </c>
      <c r="AP9" s="173"/>
      <c r="AQ9" s="173"/>
      <c r="AR9" s="173"/>
      <c r="AS9" s="165">
        <f>N9</f>
        <v>70</v>
      </c>
      <c r="AT9" s="178">
        <v>0</v>
      </c>
      <c r="AU9" s="172">
        <v>0</v>
      </c>
      <c r="AV9" s="181"/>
      <c r="AW9" s="168"/>
    </row>
    <row r="10" spans="1:49" ht="15" customHeight="1">
      <c r="A10" s="344"/>
      <c r="B10" s="347" t="s">
        <v>272</v>
      </c>
      <c r="C10" s="348" t="s">
        <v>273</v>
      </c>
      <c r="D10" s="183" t="s">
        <v>274</v>
      </c>
      <c r="E10" s="149" t="s">
        <v>262</v>
      </c>
      <c r="F10" s="150" t="s">
        <v>275</v>
      </c>
      <c r="G10" s="170" t="s">
        <v>264</v>
      </c>
      <c r="H10" s="184"/>
      <c r="I10" s="172"/>
      <c r="J10" s="172">
        <v>24</v>
      </c>
      <c r="K10" s="153"/>
      <c r="L10" s="172"/>
      <c r="M10" s="172"/>
      <c r="N10" s="154">
        <f>SUM(H10:L10)</f>
        <v>24</v>
      </c>
      <c r="O10" s="172"/>
      <c r="P10" s="172"/>
      <c r="Q10" s="172"/>
      <c r="R10" s="185"/>
      <c r="S10" s="186">
        <v>3</v>
      </c>
      <c r="T10" s="349"/>
      <c r="U10" s="350"/>
      <c r="V10" s="187" t="s">
        <v>276</v>
      </c>
      <c r="W10" s="178"/>
      <c r="X10" s="188"/>
      <c r="Y10" s="188"/>
      <c r="Z10" s="188"/>
      <c r="AA10" s="178"/>
      <c r="AB10" s="162"/>
      <c r="AC10" s="172" t="s">
        <v>161</v>
      </c>
      <c r="AD10" s="172"/>
      <c r="AE10" s="172"/>
      <c r="AF10" s="172"/>
      <c r="AG10" s="172"/>
      <c r="AH10" s="172"/>
      <c r="AI10" s="172" t="s">
        <v>161</v>
      </c>
      <c r="AJ10" s="172"/>
      <c r="AK10" s="172"/>
      <c r="AL10" s="189"/>
      <c r="AM10" s="153"/>
      <c r="AN10" s="172"/>
      <c r="AO10" s="172"/>
      <c r="AP10" s="172"/>
      <c r="AQ10" s="172" t="s">
        <v>161</v>
      </c>
      <c r="AR10" s="172"/>
      <c r="AS10" s="165">
        <f>N10</f>
        <v>24</v>
      </c>
      <c r="AT10" s="172">
        <v>0</v>
      </c>
      <c r="AU10" s="172">
        <v>0</v>
      </c>
      <c r="AV10" s="185"/>
      <c r="AW10" s="168" t="s">
        <v>266</v>
      </c>
    </row>
    <row r="11" spans="1:49" ht="38.25">
      <c r="A11" s="344"/>
      <c r="B11" s="347"/>
      <c r="C11" s="348"/>
      <c r="D11" s="183" t="s">
        <v>277</v>
      </c>
      <c r="E11" s="149" t="s">
        <v>278</v>
      </c>
      <c r="F11" s="150" t="s">
        <v>279</v>
      </c>
      <c r="G11" s="170" t="s">
        <v>264</v>
      </c>
      <c r="H11" s="184"/>
      <c r="I11" s="172"/>
      <c r="J11" s="172">
        <v>1</v>
      </c>
      <c r="K11" s="153"/>
      <c r="L11" s="172"/>
      <c r="M11" s="172"/>
      <c r="N11" s="154">
        <f>SUM(H11:L11)</f>
        <v>1</v>
      </c>
      <c r="O11" s="172"/>
      <c r="P11" s="172"/>
      <c r="Q11" s="172"/>
      <c r="R11" s="185"/>
      <c r="S11" s="186"/>
      <c r="T11" s="349"/>
      <c r="U11" s="350"/>
      <c r="V11" s="187" t="s">
        <v>280</v>
      </c>
      <c r="W11" s="178"/>
      <c r="X11" s="188"/>
      <c r="Y11" s="188"/>
      <c r="Z11" s="188"/>
      <c r="AA11" s="178"/>
      <c r="AB11" s="162"/>
      <c r="AC11" s="172"/>
      <c r="AD11" s="172"/>
      <c r="AE11" s="172" t="s">
        <v>161</v>
      </c>
      <c r="AF11" s="172" t="s">
        <v>161</v>
      </c>
      <c r="AG11" s="172"/>
      <c r="AH11" s="172"/>
      <c r="AI11" s="172"/>
      <c r="AJ11" s="172"/>
      <c r="AK11" s="172"/>
      <c r="AL11" s="189"/>
      <c r="AM11" s="153"/>
      <c r="AN11" s="172"/>
      <c r="AO11" s="172"/>
      <c r="AP11" s="172"/>
      <c r="AQ11" s="172" t="s">
        <v>161</v>
      </c>
      <c r="AR11" s="172"/>
      <c r="AS11" s="165">
        <v>0</v>
      </c>
      <c r="AT11" s="172">
        <v>0</v>
      </c>
      <c r="AU11" s="172">
        <v>1</v>
      </c>
      <c r="AV11" s="185" t="s">
        <v>281</v>
      </c>
      <c r="AW11" s="168" t="s">
        <v>266</v>
      </c>
    </row>
    <row r="12" spans="1:49" ht="25.5" customHeight="1">
      <c r="A12" s="344"/>
      <c r="B12" s="347"/>
      <c r="C12" s="348"/>
      <c r="D12" s="183" t="s">
        <v>282</v>
      </c>
      <c r="E12" s="149" t="s">
        <v>278</v>
      </c>
      <c r="F12" s="150" t="s">
        <v>279</v>
      </c>
      <c r="G12" s="170" t="s">
        <v>264</v>
      </c>
      <c r="H12" s="184"/>
      <c r="I12" s="172"/>
      <c r="J12" s="172"/>
      <c r="K12" s="153"/>
      <c r="L12" s="172"/>
      <c r="M12" s="172"/>
      <c r="N12" s="154"/>
      <c r="O12" s="172"/>
      <c r="P12" s="172"/>
      <c r="Q12" s="172"/>
      <c r="R12" s="185"/>
      <c r="S12" s="186"/>
      <c r="T12" s="349"/>
      <c r="U12" s="350"/>
      <c r="V12" s="187" t="s">
        <v>283</v>
      </c>
      <c r="W12" s="178"/>
      <c r="X12" s="188"/>
      <c r="Y12" s="188"/>
      <c r="Z12" s="188"/>
      <c r="AA12" s="178"/>
      <c r="AB12" s="162"/>
      <c r="AC12" s="172"/>
      <c r="AD12" s="172"/>
      <c r="AE12" s="172"/>
      <c r="AF12" s="172"/>
      <c r="AG12" s="172" t="s">
        <v>161</v>
      </c>
      <c r="AH12" s="172"/>
      <c r="AI12" s="172"/>
      <c r="AJ12" s="172"/>
      <c r="AK12" s="172"/>
      <c r="AL12" s="189"/>
      <c r="AM12" s="153"/>
      <c r="AN12" s="172"/>
      <c r="AO12" s="172"/>
      <c r="AP12" s="172"/>
      <c r="AQ12" s="172"/>
      <c r="AR12" s="172"/>
      <c r="AS12" s="165"/>
      <c r="AT12" s="172"/>
      <c r="AU12" s="172"/>
      <c r="AV12" s="185"/>
      <c r="AW12" s="168" t="s">
        <v>266</v>
      </c>
    </row>
    <row r="13" spans="1:49" ht="26.25" customHeight="1">
      <c r="A13" s="344"/>
      <c r="B13" s="347"/>
      <c r="C13" s="348"/>
      <c r="D13" s="183" t="s">
        <v>284</v>
      </c>
      <c r="E13" s="149" t="s">
        <v>278</v>
      </c>
      <c r="F13" s="150" t="s">
        <v>269</v>
      </c>
      <c r="G13" s="170" t="s">
        <v>264</v>
      </c>
      <c r="H13" s="184"/>
      <c r="I13" s="172"/>
      <c r="J13" s="172">
        <v>2</v>
      </c>
      <c r="K13" s="153"/>
      <c r="L13" s="172"/>
      <c r="M13" s="172"/>
      <c r="N13" s="154">
        <f>SUM(H13:L13)</f>
        <v>2</v>
      </c>
      <c r="O13" s="172"/>
      <c r="P13" s="172"/>
      <c r="Q13" s="172"/>
      <c r="R13" s="185"/>
      <c r="S13" s="186"/>
      <c r="T13" s="349"/>
      <c r="U13" s="350"/>
      <c r="V13" s="187" t="s">
        <v>280</v>
      </c>
      <c r="W13" s="178"/>
      <c r="X13" s="188"/>
      <c r="Y13" s="188"/>
      <c r="Z13" s="188"/>
      <c r="AA13" s="178"/>
      <c r="AB13" s="162"/>
      <c r="AC13" s="172"/>
      <c r="AD13" s="172"/>
      <c r="AE13" s="172" t="s">
        <v>161</v>
      </c>
      <c r="AF13" s="172" t="s">
        <v>161</v>
      </c>
      <c r="AG13" s="172"/>
      <c r="AH13" s="172"/>
      <c r="AI13" s="172"/>
      <c r="AJ13" s="172"/>
      <c r="AK13" s="172"/>
      <c r="AL13" s="189"/>
      <c r="AM13" s="153"/>
      <c r="AN13" s="172"/>
      <c r="AO13" s="172"/>
      <c r="AP13" s="172"/>
      <c r="AQ13" s="172" t="s">
        <v>161</v>
      </c>
      <c r="AR13" s="172"/>
      <c r="AS13" s="165">
        <v>0</v>
      </c>
      <c r="AT13" s="172">
        <v>0</v>
      </c>
      <c r="AU13" s="172">
        <v>3</v>
      </c>
      <c r="AV13" s="185" t="s">
        <v>281</v>
      </c>
      <c r="AW13" s="168" t="s">
        <v>266</v>
      </c>
    </row>
    <row r="14" spans="1:49" ht="15" customHeight="1">
      <c r="A14" s="344"/>
      <c r="B14" s="347"/>
      <c r="C14" s="348"/>
      <c r="D14" s="183" t="s">
        <v>285</v>
      </c>
      <c r="E14" s="149" t="s">
        <v>262</v>
      </c>
      <c r="F14" s="150" t="s">
        <v>279</v>
      </c>
      <c r="G14" s="170" t="s">
        <v>264</v>
      </c>
      <c r="H14" s="184"/>
      <c r="I14" s="172"/>
      <c r="J14" s="172"/>
      <c r="K14" s="153">
        <v>8</v>
      </c>
      <c r="L14" s="172"/>
      <c r="M14" s="172"/>
      <c r="N14" s="154">
        <f>SUM(H14:L14)</f>
        <v>8</v>
      </c>
      <c r="O14" s="172"/>
      <c r="P14" s="172"/>
      <c r="Q14" s="172"/>
      <c r="R14" s="185"/>
      <c r="S14" s="186">
        <v>1</v>
      </c>
      <c r="T14" s="349"/>
      <c r="U14" s="350"/>
      <c r="V14" s="187" t="s">
        <v>286</v>
      </c>
      <c r="W14" s="178"/>
      <c r="X14" s="188"/>
      <c r="Y14" s="188"/>
      <c r="Z14" s="188"/>
      <c r="AA14" s="178"/>
      <c r="AB14" s="162"/>
      <c r="AC14" s="172"/>
      <c r="AD14" s="172"/>
      <c r="AE14" s="172"/>
      <c r="AF14" s="172"/>
      <c r="AG14" s="172"/>
      <c r="AH14" s="172" t="s">
        <v>161</v>
      </c>
      <c r="AI14" s="172"/>
      <c r="AJ14" s="172"/>
      <c r="AK14" s="172"/>
      <c r="AL14" s="189"/>
      <c r="AM14" s="153"/>
      <c r="AN14" s="172"/>
      <c r="AO14" s="172"/>
      <c r="AP14" s="172"/>
      <c r="AQ14" s="172" t="s">
        <v>161</v>
      </c>
      <c r="AR14" s="172"/>
      <c r="AS14" s="165">
        <f>N14</f>
        <v>8</v>
      </c>
      <c r="AT14" s="172">
        <v>0</v>
      </c>
      <c r="AU14" s="172">
        <v>0</v>
      </c>
      <c r="AV14" s="185"/>
      <c r="AW14" s="168" t="s">
        <v>266</v>
      </c>
    </row>
    <row r="15" spans="1:49" ht="25.5">
      <c r="A15" s="344"/>
      <c r="B15" s="347"/>
      <c r="C15" s="348"/>
      <c r="D15" s="183" t="s">
        <v>287</v>
      </c>
      <c r="E15" s="149" t="s">
        <v>278</v>
      </c>
      <c r="F15" s="150" t="s">
        <v>279</v>
      </c>
      <c r="G15" s="170" t="s">
        <v>264</v>
      </c>
      <c r="H15" s="184"/>
      <c r="I15" s="172"/>
      <c r="J15" s="172">
        <v>3</v>
      </c>
      <c r="K15" s="153"/>
      <c r="L15" s="172"/>
      <c r="M15" s="172"/>
      <c r="N15" s="154">
        <v>3</v>
      </c>
      <c r="O15" s="172"/>
      <c r="P15" s="172"/>
      <c r="Q15" s="172"/>
      <c r="R15" s="185"/>
      <c r="S15" s="186"/>
      <c r="T15" s="349"/>
      <c r="U15" s="350"/>
      <c r="V15" s="187" t="s">
        <v>280</v>
      </c>
      <c r="W15" s="178"/>
      <c r="X15" s="188"/>
      <c r="Y15" s="188"/>
      <c r="Z15" s="188"/>
      <c r="AA15" s="178"/>
      <c r="AB15" s="162"/>
      <c r="AC15" s="172"/>
      <c r="AD15" s="172"/>
      <c r="AE15" s="172"/>
      <c r="AF15" s="172"/>
      <c r="AG15" s="172"/>
      <c r="AH15" s="172"/>
      <c r="AI15" s="172"/>
      <c r="AJ15" s="172"/>
      <c r="AK15" s="172"/>
      <c r="AL15" s="189"/>
      <c r="AM15" s="153"/>
      <c r="AN15" s="172"/>
      <c r="AO15" s="172"/>
      <c r="AP15" s="172"/>
      <c r="AQ15" s="172"/>
      <c r="AR15" s="172"/>
      <c r="AS15" s="165"/>
      <c r="AT15" s="172"/>
      <c r="AU15" s="172"/>
      <c r="AV15" s="185"/>
      <c r="AW15" s="168" t="s">
        <v>266</v>
      </c>
    </row>
    <row r="16" spans="1:49" ht="25.5">
      <c r="A16" s="344"/>
      <c r="B16" s="347"/>
      <c r="C16" s="348"/>
      <c r="D16" s="183" t="s">
        <v>288</v>
      </c>
      <c r="E16" s="149" t="s">
        <v>278</v>
      </c>
      <c r="F16" s="150" t="s">
        <v>269</v>
      </c>
      <c r="G16" s="170" t="s">
        <v>264</v>
      </c>
      <c r="H16" s="184"/>
      <c r="I16" s="172"/>
      <c r="J16" s="190" t="s">
        <v>289</v>
      </c>
      <c r="K16" s="153"/>
      <c r="L16" s="172"/>
      <c r="M16" s="172"/>
      <c r="N16" s="154">
        <v>2.5</v>
      </c>
      <c r="O16" s="172"/>
      <c r="P16" s="172"/>
      <c r="Q16" s="172"/>
      <c r="R16" s="185"/>
      <c r="S16" s="186"/>
      <c r="T16" s="349"/>
      <c r="U16" s="350"/>
      <c r="V16" s="187" t="s">
        <v>280</v>
      </c>
      <c r="W16" s="178"/>
      <c r="X16" s="188"/>
      <c r="Y16" s="188"/>
      <c r="Z16" s="188"/>
      <c r="AA16" s="178"/>
      <c r="AB16" s="162"/>
      <c r="AC16" s="172" t="s">
        <v>161</v>
      </c>
      <c r="AD16" s="172"/>
      <c r="AE16" s="172" t="s">
        <v>161</v>
      </c>
      <c r="AF16" s="172" t="s">
        <v>161</v>
      </c>
      <c r="AG16" s="172"/>
      <c r="AH16" s="172"/>
      <c r="AI16" s="172"/>
      <c r="AJ16" s="172"/>
      <c r="AK16" s="172"/>
      <c r="AL16" s="189"/>
      <c r="AM16" s="153"/>
      <c r="AN16" s="172"/>
      <c r="AO16" s="172"/>
      <c r="AP16" s="172"/>
      <c r="AQ16" s="172" t="s">
        <v>161</v>
      </c>
      <c r="AR16" s="172"/>
      <c r="AS16" s="165">
        <f>N16</f>
        <v>2.5</v>
      </c>
      <c r="AT16" s="172">
        <v>0</v>
      </c>
      <c r="AU16" s="172">
        <v>0</v>
      </c>
      <c r="AV16" s="185" t="s">
        <v>290</v>
      </c>
      <c r="AW16" s="168"/>
    </row>
    <row r="17" spans="1:49" ht="25.5">
      <c r="A17" s="344"/>
      <c r="B17" s="347"/>
      <c r="C17" s="348"/>
      <c r="D17" s="183" t="s">
        <v>291</v>
      </c>
      <c r="E17" s="149" t="s">
        <v>278</v>
      </c>
      <c r="F17" s="150" t="s">
        <v>269</v>
      </c>
      <c r="G17" s="170" t="s">
        <v>264</v>
      </c>
      <c r="H17" s="184"/>
      <c r="I17" s="172"/>
      <c r="J17" s="172">
        <v>3</v>
      </c>
      <c r="K17" s="153"/>
      <c r="L17" s="172"/>
      <c r="M17" s="172"/>
      <c r="N17" s="154">
        <f>SUM(H17:L17)</f>
        <v>3</v>
      </c>
      <c r="O17" s="172"/>
      <c r="P17" s="172"/>
      <c r="Q17" s="172"/>
      <c r="R17" s="185"/>
      <c r="S17" s="186"/>
      <c r="T17" s="349"/>
      <c r="U17" s="350"/>
      <c r="V17" s="187" t="s">
        <v>280</v>
      </c>
      <c r="W17" s="178"/>
      <c r="X17" s="188"/>
      <c r="Y17" s="188"/>
      <c r="Z17" s="188"/>
      <c r="AA17" s="178"/>
      <c r="AB17" s="162"/>
      <c r="AC17" s="172" t="s">
        <v>161</v>
      </c>
      <c r="AD17" s="172"/>
      <c r="AE17" s="172" t="s">
        <v>161</v>
      </c>
      <c r="AF17" s="172" t="s">
        <v>161</v>
      </c>
      <c r="AG17" s="172"/>
      <c r="AH17" s="172"/>
      <c r="AI17" s="172"/>
      <c r="AJ17" s="172"/>
      <c r="AK17" s="172"/>
      <c r="AL17" s="189"/>
      <c r="AM17" s="153"/>
      <c r="AN17" s="172"/>
      <c r="AO17" s="172"/>
      <c r="AP17" s="172"/>
      <c r="AQ17" s="172" t="s">
        <v>161</v>
      </c>
      <c r="AR17" s="172"/>
      <c r="AS17" s="165">
        <f>N17</f>
        <v>3</v>
      </c>
      <c r="AT17" s="172">
        <v>0</v>
      </c>
      <c r="AU17" s="172">
        <v>3</v>
      </c>
      <c r="AV17" s="185" t="s">
        <v>290</v>
      </c>
      <c r="AW17" s="168"/>
    </row>
    <row r="18" spans="1:49">
      <c r="A18" s="344"/>
      <c r="B18" s="191"/>
      <c r="C18" s="192"/>
      <c r="D18" s="193"/>
      <c r="E18" s="351" t="s">
        <v>292</v>
      </c>
      <c r="F18" s="351"/>
      <c r="G18" s="351"/>
      <c r="H18" s="194">
        <f>SUM(H8:H17)</f>
        <v>0</v>
      </c>
      <c r="I18" s="194"/>
      <c r="J18" s="194">
        <f>SUM(J8:J17)</f>
        <v>33</v>
      </c>
      <c r="K18" s="194">
        <f>SUM(K8:K17)</f>
        <v>8</v>
      </c>
      <c r="L18" s="194">
        <f>SUM(L8:L17)</f>
        <v>0</v>
      </c>
      <c r="M18" s="194"/>
      <c r="N18" s="194">
        <f>SUM(N8:N17)</f>
        <v>137.5</v>
      </c>
      <c r="O18" s="194">
        <f>SUM(O8:O17)</f>
        <v>0</v>
      </c>
      <c r="P18" s="194">
        <f>SUM(P8:P17)</f>
        <v>0</v>
      </c>
      <c r="Q18" s="194">
        <f>SUM(Q8:Q17)</f>
        <v>0</v>
      </c>
      <c r="R18" s="194">
        <f>SUM(R8:R17)</f>
        <v>37</v>
      </c>
      <c r="S18" s="195"/>
      <c r="T18" s="195"/>
      <c r="U18" s="196"/>
      <c r="V18" s="197"/>
      <c r="W18" s="198"/>
      <c r="X18" s="198"/>
      <c r="Y18" s="198"/>
      <c r="Z18" s="198"/>
      <c r="AA18" s="198"/>
      <c r="AB18" s="199">
        <f>SUM(AB8:AB17)</f>
        <v>6</v>
      </c>
      <c r="AC18" s="200"/>
      <c r="AD18" s="200"/>
      <c r="AE18" s="200"/>
      <c r="AF18" s="200"/>
      <c r="AG18" s="200"/>
      <c r="AH18" s="200"/>
      <c r="AI18" s="200"/>
      <c r="AJ18" s="200"/>
      <c r="AK18" s="200"/>
      <c r="AL18" s="200"/>
      <c r="AM18" s="200"/>
      <c r="AN18" s="200"/>
      <c r="AO18" s="200"/>
      <c r="AP18" s="200"/>
      <c r="AQ18" s="200"/>
      <c r="AR18" s="200"/>
      <c r="AS18" s="194">
        <f>SUM(AS8:AS17)</f>
        <v>131.5</v>
      </c>
      <c r="AT18" s="194">
        <f>SUM(AT8:AT17)</f>
        <v>0</v>
      </c>
      <c r="AU18" s="194">
        <f>SUM(AU8:AU17)</f>
        <v>7</v>
      </c>
      <c r="AV18" s="201"/>
      <c r="AW18" s="168"/>
    </row>
    <row r="19" spans="1:49" ht="43.5" customHeight="1">
      <c r="A19" s="344"/>
      <c r="B19" s="139" t="s">
        <v>293</v>
      </c>
      <c r="C19" s="140"/>
      <c r="D19" s="141"/>
      <c r="E19" s="140"/>
      <c r="F19" s="140"/>
      <c r="G19" s="143"/>
      <c r="H19" s="140"/>
      <c r="I19" s="140"/>
      <c r="J19" s="140"/>
      <c r="K19" s="140"/>
      <c r="L19" s="140"/>
      <c r="M19" s="140"/>
      <c r="N19" s="140"/>
      <c r="O19" s="140"/>
      <c r="P19" s="140"/>
      <c r="Q19" s="140"/>
      <c r="R19" s="140"/>
      <c r="S19" s="143"/>
      <c r="T19" s="140"/>
      <c r="U19" s="140"/>
      <c r="V19" s="144"/>
      <c r="W19" s="140"/>
      <c r="X19" s="140"/>
      <c r="Y19" s="140"/>
      <c r="Z19" s="140"/>
      <c r="AA19" s="140"/>
      <c r="AB19" s="140"/>
      <c r="AC19" s="143"/>
      <c r="AD19" s="143"/>
      <c r="AE19" s="143"/>
      <c r="AF19" s="143"/>
      <c r="AG19" s="143"/>
      <c r="AH19" s="143"/>
      <c r="AI19" s="143"/>
      <c r="AJ19" s="143"/>
      <c r="AK19" s="143"/>
      <c r="AL19" s="143"/>
      <c r="AM19" s="140"/>
      <c r="AN19" s="140"/>
      <c r="AO19" s="140"/>
      <c r="AP19" s="140"/>
      <c r="AQ19" s="140"/>
      <c r="AR19" s="140"/>
      <c r="AS19" s="140"/>
      <c r="AT19" s="140"/>
      <c r="AU19" s="140"/>
      <c r="AV19" s="140"/>
      <c r="AW19" s="168"/>
    </row>
    <row r="20" spans="1:49" ht="24" customHeight="1">
      <c r="A20" s="344"/>
      <c r="B20" s="347" t="s">
        <v>260</v>
      </c>
      <c r="C20" s="348" t="s">
        <v>317</v>
      </c>
      <c r="D20" s="202"/>
      <c r="E20" s="149" t="s">
        <v>262</v>
      </c>
      <c r="F20" s="150" t="s">
        <v>263</v>
      </c>
      <c r="G20" s="151" t="s">
        <v>264</v>
      </c>
      <c r="H20" s="152"/>
      <c r="I20" s="153">
        <v>36</v>
      </c>
      <c r="J20" s="153"/>
      <c r="K20" s="153">
        <v>10</v>
      </c>
      <c r="L20" s="153"/>
      <c r="M20" s="153"/>
      <c r="N20" s="154">
        <f t="shared" ref="N20:N26" si="0">SUM(H20:L20)</f>
        <v>46</v>
      </c>
      <c r="O20" s="152"/>
      <c r="P20" s="152"/>
      <c r="Q20" s="152"/>
      <c r="R20" s="155">
        <v>18</v>
      </c>
      <c r="S20" s="156">
        <v>6</v>
      </c>
      <c r="T20" s="156"/>
      <c r="U20" s="157"/>
      <c r="V20" s="158" t="s">
        <v>294</v>
      </c>
      <c r="W20" s="159"/>
      <c r="X20" s="160"/>
      <c r="Y20" s="161"/>
      <c r="Z20" s="161"/>
      <c r="AA20" s="161"/>
      <c r="AB20" s="162">
        <v>2</v>
      </c>
      <c r="AC20" s="153"/>
      <c r="AD20" s="153"/>
      <c r="AE20" s="163"/>
      <c r="AF20" s="163"/>
      <c r="AG20" s="163"/>
      <c r="AH20" s="163"/>
      <c r="AI20" s="163"/>
      <c r="AJ20" s="163"/>
      <c r="AK20" s="163"/>
      <c r="AL20" s="164"/>
      <c r="AM20" s="163" t="s">
        <v>161</v>
      </c>
      <c r="AN20" s="163"/>
      <c r="AO20" s="163"/>
      <c r="AP20" s="163"/>
      <c r="AQ20" s="163"/>
      <c r="AR20" s="163"/>
      <c r="AS20" s="165">
        <f>N20</f>
        <v>46</v>
      </c>
      <c r="AT20" s="166">
        <v>0</v>
      </c>
      <c r="AU20" s="166">
        <v>0</v>
      </c>
      <c r="AV20" s="167"/>
      <c r="AW20" s="168" t="s">
        <v>295</v>
      </c>
    </row>
    <row r="21" spans="1:49" ht="24" customHeight="1">
      <c r="A21" s="344"/>
      <c r="B21" s="347"/>
      <c r="C21" s="352"/>
      <c r="D21" s="202"/>
      <c r="E21" s="149"/>
      <c r="F21" s="150" t="s">
        <v>269</v>
      </c>
      <c r="G21" s="151"/>
      <c r="H21" s="152"/>
      <c r="I21" s="153">
        <v>14</v>
      </c>
      <c r="J21" s="153"/>
      <c r="K21" s="153"/>
      <c r="L21" s="153"/>
      <c r="M21" s="153"/>
      <c r="N21" s="154">
        <f t="shared" si="0"/>
        <v>14</v>
      </c>
      <c r="O21" s="152"/>
      <c r="P21" s="152"/>
      <c r="Q21" s="152"/>
      <c r="R21" s="155"/>
      <c r="S21" s="156"/>
      <c r="T21" s="156"/>
      <c r="U21" s="157"/>
      <c r="V21" s="203"/>
      <c r="W21" s="159"/>
      <c r="X21" s="159"/>
      <c r="Y21" s="159"/>
      <c r="Z21" s="159"/>
      <c r="AA21" s="159"/>
      <c r="AB21" s="162"/>
      <c r="AC21" s="153"/>
      <c r="AD21" s="153"/>
      <c r="AE21" s="163"/>
      <c r="AF21" s="163"/>
      <c r="AG21" s="163"/>
      <c r="AH21" s="163"/>
      <c r="AI21" s="163"/>
      <c r="AJ21" s="163"/>
      <c r="AK21" s="163"/>
      <c r="AL21" s="164"/>
      <c r="AM21" s="163"/>
      <c r="AN21" s="163"/>
      <c r="AO21" s="163"/>
      <c r="AP21" s="163"/>
      <c r="AQ21" s="163"/>
      <c r="AR21" s="163"/>
      <c r="AS21" s="165"/>
      <c r="AT21" s="166"/>
      <c r="AU21" s="166"/>
      <c r="AV21" s="167"/>
      <c r="AW21" s="168"/>
    </row>
    <row r="22" spans="1:49" ht="60">
      <c r="A22" s="344"/>
      <c r="B22" s="146" t="s">
        <v>267</v>
      </c>
      <c r="C22" s="147" t="s">
        <v>296</v>
      </c>
      <c r="D22" s="169"/>
      <c r="E22" s="149" t="s">
        <v>262</v>
      </c>
      <c r="F22" s="150" t="s">
        <v>269</v>
      </c>
      <c r="G22" s="170" t="s">
        <v>264</v>
      </c>
      <c r="H22" s="171"/>
      <c r="I22" s="172">
        <v>70</v>
      </c>
      <c r="J22" s="172"/>
      <c r="K22" s="153"/>
      <c r="L22" s="173"/>
      <c r="M22" s="173"/>
      <c r="N22" s="154">
        <f t="shared" si="0"/>
        <v>70</v>
      </c>
      <c r="O22" s="175"/>
      <c r="P22" s="175"/>
      <c r="Q22" s="175"/>
      <c r="R22" s="204">
        <v>28</v>
      </c>
      <c r="S22" s="156"/>
      <c r="T22" s="156"/>
      <c r="U22" s="157">
        <v>3</v>
      </c>
      <c r="V22" s="176" t="s">
        <v>270</v>
      </c>
      <c r="W22" s="178"/>
      <c r="X22" s="177" t="s">
        <v>271</v>
      </c>
      <c r="Y22" s="178"/>
      <c r="Z22" s="178"/>
      <c r="AA22" s="178"/>
      <c r="AB22" s="162">
        <v>4</v>
      </c>
      <c r="AC22" s="179"/>
      <c r="AD22" s="179"/>
      <c r="AE22" s="173"/>
      <c r="AF22" s="173"/>
      <c r="AG22" s="173"/>
      <c r="AH22" s="173"/>
      <c r="AI22" s="173"/>
      <c r="AJ22" s="173"/>
      <c r="AK22" s="173"/>
      <c r="AL22" s="180"/>
      <c r="AM22" s="173"/>
      <c r="AN22" s="173"/>
      <c r="AO22" s="173" t="s">
        <v>161</v>
      </c>
      <c r="AP22" s="173"/>
      <c r="AQ22" s="173"/>
      <c r="AR22" s="173"/>
      <c r="AS22" s="165">
        <f>N22</f>
        <v>70</v>
      </c>
      <c r="AT22" s="178">
        <v>0</v>
      </c>
      <c r="AU22" s="172">
        <v>0</v>
      </c>
      <c r="AV22" s="181"/>
      <c r="AW22" s="205" t="s">
        <v>297</v>
      </c>
    </row>
    <row r="23" spans="1:49" ht="21.6" customHeight="1">
      <c r="A23" s="344"/>
      <c r="B23" s="347" t="s">
        <v>298</v>
      </c>
      <c r="C23" s="348" t="s">
        <v>299</v>
      </c>
      <c r="D23" s="183" t="s">
        <v>300</v>
      </c>
      <c r="E23" s="149" t="s">
        <v>262</v>
      </c>
      <c r="F23" s="150" t="s">
        <v>275</v>
      </c>
      <c r="G23" s="170" t="s">
        <v>264</v>
      </c>
      <c r="H23" s="152"/>
      <c r="I23" s="172"/>
      <c r="J23" s="172">
        <v>24</v>
      </c>
      <c r="K23" s="153"/>
      <c r="L23" s="172"/>
      <c r="M23" s="172"/>
      <c r="N23" s="154">
        <f t="shared" si="0"/>
        <v>24</v>
      </c>
      <c r="O23" s="172"/>
      <c r="P23" s="172"/>
      <c r="Q23" s="172"/>
      <c r="R23" s="185"/>
      <c r="S23" s="186">
        <v>2</v>
      </c>
      <c r="T23" s="349"/>
      <c r="U23" s="350"/>
      <c r="V23" s="158" t="s">
        <v>301</v>
      </c>
      <c r="W23" s="146"/>
      <c r="X23" s="188"/>
      <c r="Y23" s="188"/>
      <c r="Z23" s="188"/>
      <c r="AA23" s="178"/>
      <c r="AB23" s="162"/>
      <c r="AC23" s="172" t="s">
        <v>161</v>
      </c>
      <c r="AD23" s="172"/>
      <c r="AE23" s="173"/>
      <c r="AF23" s="173"/>
      <c r="AG23" s="173"/>
      <c r="AH23" s="173"/>
      <c r="AI23" s="173" t="s">
        <v>161</v>
      </c>
      <c r="AJ23" s="173"/>
      <c r="AK23" s="173"/>
      <c r="AL23" s="173"/>
      <c r="AM23" s="153"/>
      <c r="AN23" s="153"/>
      <c r="AO23" s="153"/>
      <c r="AP23" s="153"/>
      <c r="AQ23" s="153" t="s">
        <v>161</v>
      </c>
      <c r="AR23" s="153"/>
      <c r="AS23" s="165">
        <f>N23</f>
        <v>24</v>
      </c>
      <c r="AT23" s="172">
        <v>0</v>
      </c>
      <c r="AU23" s="172">
        <v>0</v>
      </c>
      <c r="AV23" s="185"/>
      <c r="AW23" s="168" t="s">
        <v>266</v>
      </c>
    </row>
    <row r="24" spans="1:49">
      <c r="A24" s="344"/>
      <c r="B24" s="347"/>
      <c r="C24" s="348"/>
      <c r="D24" s="183" t="s">
        <v>302</v>
      </c>
      <c r="E24" s="149" t="s">
        <v>262</v>
      </c>
      <c r="F24" s="150" t="s">
        <v>279</v>
      </c>
      <c r="G24" s="170" t="s">
        <v>264</v>
      </c>
      <c r="H24" s="152"/>
      <c r="I24" s="172"/>
      <c r="J24" s="172">
        <v>12</v>
      </c>
      <c r="K24" s="153"/>
      <c r="L24" s="172"/>
      <c r="M24" s="172"/>
      <c r="N24" s="154">
        <f t="shared" si="0"/>
        <v>12</v>
      </c>
      <c r="O24" s="172"/>
      <c r="P24" s="172"/>
      <c r="Q24" s="172"/>
      <c r="R24" s="185"/>
      <c r="S24" s="186">
        <v>1</v>
      </c>
      <c r="T24" s="349"/>
      <c r="U24" s="350"/>
      <c r="V24" s="158" t="s">
        <v>303</v>
      </c>
      <c r="W24" s="146"/>
      <c r="X24" s="188"/>
      <c r="Y24" s="188"/>
      <c r="Z24" s="188"/>
      <c r="AA24" s="178"/>
      <c r="AB24" s="162"/>
      <c r="AC24" s="172" t="s">
        <v>161</v>
      </c>
      <c r="AD24" s="172"/>
      <c r="AE24" s="173"/>
      <c r="AF24" s="173"/>
      <c r="AG24" s="173"/>
      <c r="AH24" s="173"/>
      <c r="AI24" s="173"/>
      <c r="AJ24" s="173"/>
      <c r="AK24" s="173"/>
      <c r="AL24" s="173"/>
      <c r="AM24" s="153"/>
      <c r="AN24" s="153"/>
      <c r="AO24" s="153"/>
      <c r="AP24" s="153"/>
      <c r="AQ24" s="153" t="s">
        <v>161</v>
      </c>
      <c r="AR24" s="153"/>
      <c r="AS24" s="165">
        <f>N24</f>
        <v>12</v>
      </c>
      <c r="AT24" s="172">
        <v>0</v>
      </c>
      <c r="AU24" s="172">
        <v>0</v>
      </c>
      <c r="AV24" s="185"/>
      <c r="AW24" s="168" t="s">
        <v>266</v>
      </c>
    </row>
    <row r="25" spans="1:49">
      <c r="A25" s="344"/>
      <c r="B25" s="347"/>
      <c r="C25" s="348"/>
      <c r="D25" s="183" t="s">
        <v>304</v>
      </c>
      <c r="E25" s="149" t="s">
        <v>262</v>
      </c>
      <c r="F25" s="150" t="s">
        <v>279</v>
      </c>
      <c r="G25" s="170" t="s">
        <v>264</v>
      </c>
      <c r="H25" s="152"/>
      <c r="I25" s="172"/>
      <c r="J25" s="172">
        <v>24</v>
      </c>
      <c r="K25" s="153"/>
      <c r="L25" s="172"/>
      <c r="M25" s="172"/>
      <c r="N25" s="154">
        <f t="shared" si="0"/>
        <v>24</v>
      </c>
      <c r="O25" s="172"/>
      <c r="P25" s="172"/>
      <c r="Q25" s="172"/>
      <c r="R25" s="185"/>
      <c r="S25" s="186">
        <v>1</v>
      </c>
      <c r="T25" s="349"/>
      <c r="U25" s="350"/>
      <c r="V25" s="158" t="s">
        <v>303</v>
      </c>
      <c r="W25" s="146"/>
      <c r="X25" s="188"/>
      <c r="Y25" s="188"/>
      <c r="Z25" s="188"/>
      <c r="AA25" s="178"/>
      <c r="AB25" s="162">
        <v>1</v>
      </c>
      <c r="AC25" s="172"/>
      <c r="AD25" s="172"/>
      <c r="AE25" s="173"/>
      <c r="AF25" s="173"/>
      <c r="AG25" s="173"/>
      <c r="AH25" s="173" t="s">
        <v>161</v>
      </c>
      <c r="AI25" s="173"/>
      <c r="AJ25" s="173"/>
      <c r="AK25" s="173"/>
      <c r="AL25" s="173"/>
      <c r="AM25" s="153"/>
      <c r="AN25" s="153"/>
      <c r="AO25" s="153"/>
      <c r="AP25" s="153"/>
      <c r="AQ25" s="153" t="s">
        <v>161</v>
      </c>
      <c r="AR25" s="153"/>
      <c r="AS25" s="165">
        <f>N25</f>
        <v>24</v>
      </c>
      <c r="AT25" s="172">
        <v>0</v>
      </c>
      <c r="AU25" s="172">
        <v>0</v>
      </c>
      <c r="AV25" s="185"/>
      <c r="AW25" s="168" t="s">
        <v>266</v>
      </c>
    </row>
    <row r="26" spans="1:49" ht="38.25">
      <c r="A26" s="344"/>
      <c r="B26" s="347"/>
      <c r="C26" s="348"/>
      <c r="D26" s="183" t="s">
        <v>305</v>
      </c>
      <c r="E26" s="149" t="s">
        <v>262</v>
      </c>
      <c r="F26" s="150" t="s">
        <v>279</v>
      </c>
      <c r="G26" s="170" t="s">
        <v>264</v>
      </c>
      <c r="H26" s="152"/>
      <c r="I26" s="172"/>
      <c r="J26" s="172">
        <v>4</v>
      </c>
      <c r="K26" s="153"/>
      <c r="L26" s="172"/>
      <c r="M26" s="172"/>
      <c r="N26" s="154">
        <f t="shared" si="0"/>
        <v>4</v>
      </c>
      <c r="O26" s="172"/>
      <c r="P26" s="172"/>
      <c r="Q26" s="172"/>
      <c r="R26" s="185"/>
      <c r="S26" s="186"/>
      <c r="T26" s="349"/>
      <c r="U26" s="350"/>
      <c r="V26" s="206" t="s">
        <v>306</v>
      </c>
      <c r="W26" s="146"/>
      <c r="X26" s="188"/>
      <c r="Y26" s="188"/>
      <c r="Z26" s="188"/>
      <c r="AA26" s="178"/>
      <c r="AB26" s="162"/>
      <c r="AC26" s="172"/>
      <c r="AD26" s="172"/>
      <c r="AE26" s="173"/>
      <c r="AF26" s="173"/>
      <c r="AG26" s="173"/>
      <c r="AH26" s="173" t="s">
        <v>161</v>
      </c>
      <c r="AI26" s="173"/>
      <c r="AJ26" s="173"/>
      <c r="AK26" s="173"/>
      <c r="AL26" s="173"/>
      <c r="AM26" s="153"/>
      <c r="AN26" s="153"/>
      <c r="AO26" s="153"/>
      <c r="AP26" s="153"/>
      <c r="AQ26" s="153" t="s">
        <v>161</v>
      </c>
      <c r="AR26" s="153"/>
      <c r="AS26" s="165">
        <f>N26</f>
        <v>4</v>
      </c>
      <c r="AT26" s="172">
        <v>0</v>
      </c>
      <c r="AU26" s="172">
        <v>0</v>
      </c>
      <c r="AV26" s="185"/>
      <c r="AW26" s="168"/>
    </row>
    <row r="27" spans="1:49" ht="38.25">
      <c r="A27" s="344"/>
      <c r="B27" s="347"/>
      <c r="C27" s="348"/>
      <c r="D27" s="183" t="s">
        <v>307</v>
      </c>
      <c r="E27" s="207" t="s">
        <v>262</v>
      </c>
      <c r="F27" s="208" t="s">
        <v>269</v>
      </c>
      <c r="G27" s="209"/>
      <c r="H27" s="209"/>
      <c r="I27" s="210">
        <v>3</v>
      </c>
      <c r="J27" s="209"/>
      <c r="K27" s="209"/>
      <c r="L27" s="209"/>
      <c r="M27" s="90"/>
      <c r="N27" s="211">
        <f>SUM(G27:K27)</f>
        <v>3</v>
      </c>
      <c r="O27" s="172"/>
      <c r="P27" s="172"/>
      <c r="Q27" s="172"/>
      <c r="R27" s="185"/>
      <c r="S27" s="186"/>
      <c r="T27" s="349"/>
      <c r="U27" s="350"/>
      <c r="V27" s="206" t="s">
        <v>306</v>
      </c>
      <c r="W27" s="146"/>
      <c r="X27" s="188"/>
      <c r="Y27" s="188"/>
      <c r="Z27" s="188"/>
      <c r="AA27" s="178"/>
      <c r="AB27" s="162"/>
      <c r="AC27" s="172"/>
      <c r="AD27" s="172"/>
      <c r="AE27" s="173"/>
      <c r="AF27" s="173"/>
      <c r="AG27" s="173"/>
      <c r="AH27" s="173"/>
      <c r="AI27" s="173"/>
      <c r="AJ27" s="173"/>
      <c r="AK27" s="173"/>
      <c r="AL27" s="173"/>
      <c r="AM27" s="153"/>
      <c r="AN27" s="153"/>
      <c r="AO27" s="153"/>
      <c r="AP27" s="153"/>
      <c r="AQ27" s="153"/>
      <c r="AR27" s="153"/>
      <c r="AS27" s="165"/>
      <c r="AT27" s="172"/>
      <c r="AU27" s="172"/>
      <c r="AV27" s="185"/>
      <c r="AW27" s="168"/>
    </row>
    <row r="28" spans="1:49" ht="38.25">
      <c r="A28" s="344"/>
      <c r="B28" s="347"/>
      <c r="C28" s="348"/>
      <c r="D28" s="183" t="s">
        <v>308</v>
      </c>
      <c r="E28" s="149" t="s">
        <v>262</v>
      </c>
      <c r="F28" s="150" t="s">
        <v>269</v>
      </c>
      <c r="G28" s="170" t="s">
        <v>264</v>
      </c>
      <c r="H28" s="152"/>
      <c r="I28" s="172"/>
      <c r="J28" s="172">
        <v>4</v>
      </c>
      <c r="K28" s="153"/>
      <c r="L28" s="172"/>
      <c r="M28" s="172"/>
      <c r="N28" s="154">
        <f>SUM(H28:L28)</f>
        <v>4</v>
      </c>
      <c r="O28" s="172"/>
      <c r="P28" s="172"/>
      <c r="Q28" s="172"/>
      <c r="R28" s="185"/>
      <c r="S28" s="186"/>
      <c r="T28" s="349"/>
      <c r="U28" s="350"/>
      <c r="V28" s="206" t="s">
        <v>306</v>
      </c>
      <c r="W28" s="146"/>
      <c r="X28" s="188"/>
      <c r="Y28" s="188"/>
      <c r="Z28" s="188"/>
      <c r="AA28" s="178"/>
      <c r="AB28" s="162"/>
      <c r="AC28" s="172" t="s">
        <v>161</v>
      </c>
      <c r="AD28" s="172"/>
      <c r="AE28" s="173" t="s">
        <v>161</v>
      </c>
      <c r="AF28" s="173" t="s">
        <v>161</v>
      </c>
      <c r="AG28" s="173"/>
      <c r="AH28" s="173"/>
      <c r="AI28" s="173"/>
      <c r="AJ28" s="173"/>
      <c r="AK28" s="173"/>
      <c r="AL28" s="173"/>
      <c r="AM28" s="153"/>
      <c r="AN28" s="153"/>
      <c r="AO28" s="153"/>
      <c r="AP28" s="153"/>
      <c r="AQ28" s="153" t="s">
        <v>161</v>
      </c>
      <c r="AR28" s="153"/>
      <c r="AS28" s="165">
        <v>0</v>
      </c>
      <c r="AT28" s="172">
        <v>0</v>
      </c>
      <c r="AU28" s="172">
        <f>N28</f>
        <v>4</v>
      </c>
      <c r="AV28" s="185"/>
      <c r="AW28" s="168"/>
    </row>
    <row r="29" spans="1:49">
      <c r="B29" s="191"/>
      <c r="C29" s="192"/>
      <c r="D29" s="193"/>
      <c r="E29" s="351" t="s">
        <v>292</v>
      </c>
      <c r="F29" s="351"/>
      <c r="G29" s="351"/>
      <c r="H29" s="194">
        <f>SUM(H20:H28)</f>
        <v>0</v>
      </c>
      <c r="I29" s="194">
        <f>SUM(I20:I28)</f>
        <v>123</v>
      </c>
      <c r="J29" s="194">
        <f>SUM(J20:J28)</f>
        <v>68</v>
      </c>
      <c r="K29" s="194">
        <f>SUM(K20:K28)</f>
        <v>10</v>
      </c>
      <c r="L29" s="194">
        <f>SUM(L20:L28)</f>
        <v>0</v>
      </c>
      <c r="M29" s="194"/>
      <c r="N29" s="194">
        <f>SUM(N20:N28)</f>
        <v>201</v>
      </c>
      <c r="O29" s="194">
        <f>SUM(O20:O28)</f>
        <v>0</v>
      </c>
      <c r="P29" s="194">
        <f>SUM(P20:P28)</f>
        <v>0</v>
      </c>
      <c r="Q29" s="194">
        <f>SUM(Q20:Q28)</f>
        <v>0</v>
      </c>
      <c r="R29" s="194">
        <f>SUM(R20:R28)</f>
        <v>46</v>
      </c>
      <c r="S29" s="195"/>
      <c r="T29" s="195"/>
      <c r="U29" s="196"/>
      <c r="V29" s="197"/>
      <c r="W29" s="198"/>
      <c r="X29" s="198"/>
      <c r="Y29" s="198"/>
      <c r="Z29" s="198"/>
      <c r="AA29" s="198"/>
      <c r="AB29" s="199">
        <f>SUM(AB20:AB28)</f>
        <v>7</v>
      </c>
      <c r="AC29" s="200"/>
      <c r="AD29" s="200"/>
      <c r="AE29" s="200"/>
      <c r="AF29" s="200"/>
      <c r="AG29" s="200"/>
      <c r="AH29" s="200"/>
      <c r="AI29" s="200"/>
      <c r="AJ29" s="200"/>
      <c r="AK29" s="200"/>
      <c r="AL29" s="200"/>
      <c r="AM29" s="200"/>
      <c r="AN29" s="200"/>
      <c r="AO29" s="200"/>
      <c r="AP29" s="200"/>
      <c r="AQ29" s="200"/>
      <c r="AR29" s="200"/>
      <c r="AS29" s="194">
        <f>SUM(AS20:AS28)</f>
        <v>180</v>
      </c>
      <c r="AT29" s="194">
        <f>SUM(AT20:AT28)</f>
        <v>0</v>
      </c>
      <c r="AU29" s="194">
        <f>SUM(AU20:AU28)</f>
        <v>4</v>
      </c>
      <c r="AV29" s="201"/>
      <c r="AW29" s="168"/>
    </row>
    <row r="30" spans="1:49" ht="43.5" customHeight="1">
      <c r="A30" s="353" t="s">
        <v>309</v>
      </c>
      <c r="B30" s="139" t="s">
        <v>310</v>
      </c>
      <c r="C30" s="212"/>
      <c r="D30" s="141"/>
      <c r="E30" s="140"/>
      <c r="F30" s="140"/>
      <c r="G30" s="143"/>
      <c r="H30" s="140"/>
      <c r="I30" s="140"/>
      <c r="J30" s="140"/>
      <c r="K30" s="140"/>
      <c r="L30" s="140"/>
      <c r="M30" s="140"/>
      <c r="N30" s="140"/>
      <c r="O30" s="140"/>
      <c r="P30" s="140"/>
      <c r="Q30" s="140"/>
      <c r="R30" s="140"/>
      <c r="S30" s="143"/>
      <c r="T30" s="140"/>
      <c r="U30" s="140"/>
      <c r="V30" s="144"/>
      <c r="W30" s="140"/>
      <c r="X30" s="140"/>
      <c r="Y30" s="140"/>
      <c r="Z30" s="140"/>
      <c r="AA30" s="140"/>
      <c r="AB30" s="140"/>
      <c r="AC30" s="143"/>
      <c r="AD30" s="143"/>
      <c r="AE30" s="143"/>
      <c r="AF30" s="143"/>
      <c r="AG30" s="143"/>
      <c r="AH30" s="143"/>
      <c r="AI30" s="143"/>
      <c r="AJ30" s="143"/>
      <c r="AK30" s="143"/>
      <c r="AL30" s="143"/>
      <c r="AM30" s="140"/>
      <c r="AN30" s="140"/>
      <c r="AO30" s="140"/>
      <c r="AP30" s="140"/>
      <c r="AQ30" s="140"/>
      <c r="AR30" s="140"/>
      <c r="AS30" s="140"/>
      <c r="AT30" s="140"/>
      <c r="AU30" s="140"/>
      <c r="AV30" s="140"/>
      <c r="AW30" s="168"/>
    </row>
    <row r="31" spans="1:49" ht="19.7" customHeight="1">
      <c r="A31" s="353"/>
      <c r="B31" s="347" t="s">
        <v>260</v>
      </c>
      <c r="C31" s="354" t="s">
        <v>510</v>
      </c>
      <c r="D31" s="202"/>
      <c r="E31" s="149" t="s">
        <v>262</v>
      </c>
      <c r="F31" s="150" t="s">
        <v>263</v>
      </c>
      <c r="G31" s="151" t="s">
        <v>264</v>
      </c>
      <c r="H31" s="213"/>
      <c r="I31" s="172">
        <v>36</v>
      </c>
      <c r="J31" s="153"/>
      <c r="K31" s="153">
        <v>10</v>
      </c>
      <c r="L31" s="153"/>
      <c r="M31" s="153"/>
      <c r="N31" s="154">
        <f>SUM(I31:L31)</f>
        <v>46</v>
      </c>
      <c r="O31" s="152"/>
      <c r="P31" s="152"/>
      <c r="Q31" s="152"/>
      <c r="R31" s="155">
        <v>18</v>
      </c>
      <c r="S31" s="156"/>
      <c r="T31" s="156">
        <v>8</v>
      </c>
      <c r="U31" s="157">
        <v>7</v>
      </c>
      <c r="V31" s="158" t="s">
        <v>294</v>
      </c>
      <c r="W31" s="159"/>
      <c r="X31" s="160" t="s">
        <v>311</v>
      </c>
      <c r="Y31" s="161" t="s">
        <v>312</v>
      </c>
      <c r="Z31" s="161" t="s">
        <v>313</v>
      </c>
      <c r="AA31" s="161" t="s">
        <v>314</v>
      </c>
      <c r="AB31" s="162">
        <v>2</v>
      </c>
      <c r="AC31" s="153"/>
      <c r="AD31" s="153"/>
      <c r="AE31" s="163"/>
      <c r="AF31" s="163"/>
      <c r="AG31" s="163"/>
      <c r="AH31" s="163"/>
      <c r="AI31" s="163"/>
      <c r="AJ31" s="163"/>
      <c r="AK31" s="163"/>
      <c r="AL31" s="164"/>
      <c r="AM31" s="163" t="s">
        <v>161</v>
      </c>
      <c r="AN31" s="163"/>
      <c r="AO31" s="163"/>
      <c r="AP31" s="163"/>
      <c r="AQ31" s="163"/>
      <c r="AR31" s="163"/>
      <c r="AS31" s="165">
        <f>N31</f>
        <v>46</v>
      </c>
      <c r="AT31" s="166">
        <v>0</v>
      </c>
      <c r="AU31" s="166">
        <v>0</v>
      </c>
      <c r="AV31" s="167"/>
      <c r="AW31" s="214" t="s">
        <v>315</v>
      </c>
    </row>
    <row r="32" spans="1:49" ht="44.85" customHeight="1">
      <c r="A32" s="353"/>
      <c r="B32" s="347"/>
      <c r="C32" s="355"/>
      <c r="D32" s="202"/>
      <c r="E32" s="149"/>
      <c r="F32" s="150" t="s">
        <v>269</v>
      </c>
      <c r="G32" s="151" t="s">
        <v>264</v>
      </c>
      <c r="H32" s="213"/>
      <c r="I32" s="172">
        <v>14</v>
      </c>
      <c r="J32" s="153"/>
      <c r="K32" s="153"/>
      <c r="L32" s="153"/>
      <c r="M32" s="153"/>
      <c r="N32" s="154">
        <f>SUM(I32:L32)</f>
        <v>14</v>
      </c>
      <c r="O32" s="152"/>
      <c r="P32" s="152"/>
      <c r="Q32" s="152"/>
      <c r="R32" s="155"/>
      <c r="S32" s="156"/>
      <c r="T32" s="156"/>
      <c r="U32" s="157"/>
      <c r="V32" s="203"/>
      <c r="W32" s="159"/>
      <c r="X32" s="159"/>
      <c r="Y32" s="159"/>
      <c r="Z32" s="159"/>
      <c r="AA32" s="159"/>
      <c r="AB32" s="162"/>
      <c r="AC32" s="153"/>
      <c r="AD32" s="153"/>
      <c r="AE32" s="163"/>
      <c r="AF32" s="163"/>
      <c r="AG32" s="163"/>
      <c r="AH32" s="163"/>
      <c r="AI32" s="163"/>
      <c r="AJ32" s="163"/>
      <c r="AK32" s="163"/>
      <c r="AL32" s="164"/>
      <c r="AM32" s="163"/>
      <c r="AN32" s="163"/>
      <c r="AO32" s="163"/>
      <c r="AP32" s="163"/>
      <c r="AQ32" s="163"/>
      <c r="AR32" s="163"/>
      <c r="AS32" s="165"/>
      <c r="AT32" s="166"/>
      <c r="AU32" s="166"/>
      <c r="AV32" s="167"/>
      <c r="AW32" s="168"/>
    </row>
    <row r="33" spans="1:49" ht="25.5">
      <c r="A33" s="353"/>
      <c r="B33" s="146" t="s">
        <v>316</v>
      </c>
      <c r="C33" s="215" t="s">
        <v>317</v>
      </c>
      <c r="D33" s="202"/>
      <c r="E33" s="149" t="s">
        <v>262</v>
      </c>
      <c r="F33" s="150" t="s">
        <v>263</v>
      </c>
      <c r="G33" s="151"/>
      <c r="H33" s="172"/>
      <c r="I33" s="172">
        <v>16</v>
      </c>
      <c r="J33" s="153"/>
      <c r="K33" s="153">
        <v>8</v>
      </c>
      <c r="L33" s="153"/>
      <c r="M33" s="153"/>
      <c r="N33" s="154"/>
      <c r="O33" s="152"/>
      <c r="P33" s="152"/>
      <c r="Q33" s="152"/>
      <c r="R33" s="155"/>
      <c r="S33" s="156"/>
      <c r="T33" s="156">
        <v>3.9</v>
      </c>
      <c r="U33" s="157">
        <v>3</v>
      </c>
      <c r="V33" s="176" t="s">
        <v>270</v>
      </c>
      <c r="W33" s="159"/>
      <c r="X33" s="160" t="s">
        <v>311</v>
      </c>
      <c r="Y33" s="161" t="s">
        <v>318</v>
      </c>
      <c r="Z33" s="161" t="s">
        <v>319</v>
      </c>
      <c r="AA33" s="161" t="s">
        <v>320</v>
      </c>
      <c r="AB33" s="162"/>
      <c r="AC33" s="153"/>
      <c r="AD33" s="153"/>
      <c r="AE33" s="163"/>
      <c r="AF33" s="163"/>
      <c r="AG33" s="163"/>
      <c r="AH33" s="163"/>
      <c r="AI33" s="163"/>
      <c r="AJ33" s="163"/>
      <c r="AK33" s="163"/>
      <c r="AL33" s="164"/>
      <c r="AM33" s="163"/>
      <c r="AN33" s="163"/>
      <c r="AO33" s="163"/>
      <c r="AP33" s="163"/>
      <c r="AQ33" s="163"/>
      <c r="AR33" s="163"/>
      <c r="AS33" s="165"/>
      <c r="AT33" s="166"/>
      <c r="AU33" s="166"/>
      <c r="AV33" s="167"/>
      <c r="AW33" s="168"/>
    </row>
    <row r="34" spans="1:49" ht="60">
      <c r="A34" s="353"/>
      <c r="B34" s="146" t="s">
        <v>267</v>
      </c>
      <c r="C34" s="147" t="s">
        <v>321</v>
      </c>
      <c r="D34" s="169"/>
      <c r="E34" s="149" t="s">
        <v>262</v>
      </c>
      <c r="F34" s="150" t="s">
        <v>269</v>
      </c>
      <c r="G34" s="151" t="s">
        <v>264</v>
      </c>
      <c r="H34" s="213"/>
      <c r="I34" s="179">
        <v>40</v>
      </c>
      <c r="J34" s="172"/>
      <c r="K34" s="153"/>
      <c r="L34" s="173"/>
      <c r="M34" s="173"/>
      <c r="N34" s="154">
        <f>SUM(I34:L34)</f>
        <v>40</v>
      </c>
      <c r="O34" s="175"/>
      <c r="P34" s="175"/>
      <c r="Q34" s="175"/>
      <c r="R34" s="204">
        <v>26</v>
      </c>
      <c r="S34" s="156"/>
      <c r="T34" s="156"/>
      <c r="U34" s="157">
        <v>3</v>
      </c>
      <c r="V34" s="176" t="s">
        <v>270</v>
      </c>
      <c r="W34" s="178"/>
      <c r="X34" s="177" t="s">
        <v>271</v>
      </c>
      <c r="Y34" s="178"/>
      <c r="Z34" s="178"/>
      <c r="AA34" s="178"/>
      <c r="AB34" s="162">
        <v>4</v>
      </c>
      <c r="AC34" s="179"/>
      <c r="AD34" s="179"/>
      <c r="AE34" s="173"/>
      <c r="AF34" s="173"/>
      <c r="AG34" s="173"/>
      <c r="AH34" s="173"/>
      <c r="AI34" s="173"/>
      <c r="AJ34" s="173"/>
      <c r="AK34" s="173"/>
      <c r="AL34" s="180"/>
      <c r="AM34" s="173"/>
      <c r="AN34" s="173"/>
      <c r="AO34" s="173" t="s">
        <v>161</v>
      </c>
      <c r="AP34" s="173"/>
      <c r="AQ34" s="173"/>
      <c r="AR34" s="173"/>
      <c r="AS34" s="165">
        <f>N34</f>
        <v>40</v>
      </c>
      <c r="AT34" s="178">
        <v>0</v>
      </c>
      <c r="AU34" s="172">
        <v>0</v>
      </c>
      <c r="AV34" s="181"/>
      <c r="AW34" s="205" t="s">
        <v>297</v>
      </c>
    </row>
    <row r="35" spans="1:49" ht="60" customHeight="1">
      <c r="A35" s="353"/>
      <c r="B35" s="356" t="s">
        <v>322</v>
      </c>
      <c r="C35" s="357" t="s">
        <v>323</v>
      </c>
      <c r="D35" s="218" t="s">
        <v>324</v>
      </c>
      <c r="E35" s="219" t="s">
        <v>278</v>
      </c>
      <c r="F35" s="220" t="s">
        <v>263</v>
      </c>
      <c r="G35" s="221" t="s">
        <v>264</v>
      </c>
      <c r="H35" s="222"/>
      <c r="I35" s="223">
        <v>12</v>
      </c>
      <c r="J35" s="223"/>
      <c r="K35" s="224"/>
      <c r="L35" s="223"/>
      <c r="M35" s="223"/>
      <c r="N35" s="225">
        <v>12</v>
      </c>
      <c r="O35" s="223"/>
      <c r="P35" s="223"/>
      <c r="Q35" s="223"/>
      <c r="R35" s="226"/>
      <c r="S35" s="227">
        <v>1</v>
      </c>
      <c r="T35" s="358">
        <v>3.1</v>
      </c>
      <c r="U35" s="359">
        <v>3</v>
      </c>
      <c r="V35" s="230" t="s">
        <v>325</v>
      </c>
      <c r="W35" s="178"/>
      <c r="X35" s="231" t="s">
        <v>326</v>
      </c>
      <c r="Y35" s="231"/>
      <c r="Z35" s="231"/>
      <c r="AA35" s="231"/>
      <c r="AB35" s="162"/>
      <c r="AC35" s="179"/>
      <c r="AD35" s="179"/>
      <c r="AE35" s="173"/>
      <c r="AF35" s="173"/>
      <c r="AG35" s="173"/>
      <c r="AH35" s="173"/>
      <c r="AI35" s="173"/>
      <c r="AJ35" s="173"/>
      <c r="AK35" s="173"/>
      <c r="AL35" s="180"/>
      <c r="AM35" s="173"/>
      <c r="AN35" s="173"/>
      <c r="AO35" s="173"/>
      <c r="AP35" s="173"/>
      <c r="AQ35" s="173"/>
      <c r="AR35" s="173"/>
      <c r="AS35" s="165"/>
      <c r="AT35" s="178"/>
      <c r="AU35" s="172"/>
      <c r="AV35" s="181"/>
      <c r="AW35" s="214" t="s">
        <v>327</v>
      </c>
    </row>
    <row r="36" spans="1:49" ht="75">
      <c r="A36" s="353"/>
      <c r="B36" s="356"/>
      <c r="C36" s="357"/>
      <c r="D36" s="218" t="s">
        <v>328</v>
      </c>
      <c r="E36" s="219" t="s">
        <v>278</v>
      </c>
      <c r="F36" s="220" t="s">
        <v>263</v>
      </c>
      <c r="G36" s="221" t="s">
        <v>264</v>
      </c>
      <c r="H36" s="222"/>
      <c r="I36" s="223">
        <v>12</v>
      </c>
      <c r="J36" s="223"/>
      <c r="K36" s="224"/>
      <c r="L36" s="223"/>
      <c r="M36" s="223"/>
      <c r="N36" s="225">
        <v>12</v>
      </c>
      <c r="O36" s="223"/>
      <c r="P36" s="223"/>
      <c r="Q36" s="223"/>
      <c r="R36" s="226"/>
      <c r="S36" s="227">
        <v>1</v>
      </c>
      <c r="T36" s="358"/>
      <c r="U36" s="359"/>
      <c r="V36" s="230" t="s">
        <v>325</v>
      </c>
      <c r="W36" s="178"/>
      <c r="X36" s="231" t="s">
        <v>326</v>
      </c>
      <c r="Y36" s="231"/>
      <c r="Z36" s="231"/>
      <c r="AA36" s="231"/>
      <c r="AB36" s="162"/>
      <c r="AC36" s="179"/>
      <c r="AD36" s="179"/>
      <c r="AE36" s="173"/>
      <c r="AF36" s="173"/>
      <c r="AG36" s="173"/>
      <c r="AH36" s="173"/>
      <c r="AI36" s="173"/>
      <c r="AJ36" s="173"/>
      <c r="AK36" s="173"/>
      <c r="AL36" s="180"/>
      <c r="AM36" s="173"/>
      <c r="AN36" s="173"/>
      <c r="AO36" s="173"/>
      <c r="AP36" s="173"/>
      <c r="AQ36" s="173"/>
      <c r="AR36" s="173"/>
      <c r="AS36" s="165"/>
      <c r="AT36" s="178"/>
      <c r="AU36" s="172"/>
      <c r="AV36" s="181"/>
      <c r="AW36" s="214" t="s">
        <v>327</v>
      </c>
    </row>
    <row r="37" spans="1:49" ht="51">
      <c r="A37" s="353"/>
      <c r="B37" s="216" t="s">
        <v>329</v>
      </c>
      <c r="C37" s="227" t="s">
        <v>330</v>
      </c>
      <c r="D37" s="218"/>
      <c r="E37" s="219" t="s">
        <v>278</v>
      </c>
      <c r="F37" s="220" t="s">
        <v>263</v>
      </c>
      <c r="G37" s="221" t="s">
        <v>264</v>
      </c>
      <c r="H37" s="222"/>
      <c r="I37" s="223">
        <v>48</v>
      </c>
      <c r="J37" s="223"/>
      <c r="K37" s="224"/>
      <c r="L37" s="223"/>
      <c r="M37" s="223"/>
      <c r="N37" s="225">
        <v>48</v>
      </c>
      <c r="O37" s="223"/>
      <c r="P37" s="223"/>
      <c r="Q37" s="223"/>
      <c r="R37" s="226"/>
      <c r="S37" s="227"/>
      <c r="T37" s="228">
        <v>6</v>
      </c>
      <c r="U37" s="229">
        <v>5</v>
      </c>
      <c r="V37" s="230" t="s">
        <v>331</v>
      </c>
      <c r="W37" s="178"/>
      <c r="X37" s="231" t="s">
        <v>332</v>
      </c>
      <c r="Y37" s="231"/>
      <c r="Z37" s="231"/>
      <c r="AA37" s="231"/>
      <c r="AB37" s="162"/>
      <c r="AC37" s="179"/>
      <c r="AD37" s="179"/>
      <c r="AE37" s="173"/>
      <c r="AF37" s="173"/>
      <c r="AG37" s="173"/>
      <c r="AH37" s="173"/>
      <c r="AI37" s="173"/>
      <c r="AJ37" s="173"/>
      <c r="AK37" s="173"/>
      <c r="AL37" s="180"/>
      <c r="AM37" s="173"/>
      <c r="AN37" s="173"/>
      <c r="AO37" s="173"/>
      <c r="AP37" s="173"/>
      <c r="AQ37" s="173"/>
      <c r="AR37" s="173"/>
      <c r="AS37" s="165"/>
      <c r="AT37" s="178"/>
      <c r="AU37" s="172"/>
      <c r="AV37" s="181"/>
      <c r="AW37" s="214" t="s">
        <v>327</v>
      </c>
    </row>
    <row r="38" spans="1:49" ht="90">
      <c r="A38" s="353"/>
      <c r="B38" s="216" t="s">
        <v>333</v>
      </c>
      <c r="C38" s="217" t="s">
        <v>334</v>
      </c>
      <c r="D38" s="232"/>
      <c r="E38" s="219" t="s">
        <v>278</v>
      </c>
      <c r="F38" s="220" t="s">
        <v>263</v>
      </c>
      <c r="G38" s="221" t="s">
        <v>264</v>
      </c>
      <c r="H38" s="223"/>
      <c r="I38" s="223">
        <v>36</v>
      </c>
      <c r="J38" s="223"/>
      <c r="K38" s="224"/>
      <c r="L38" s="223"/>
      <c r="M38" s="223"/>
      <c r="N38" s="225">
        <v>36</v>
      </c>
      <c r="O38" s="223"/>
      <c r="P38" s="223"/>
      <c r="Q38" s="223"/>
      <c r="R38" s="226"/>
      <c r="S38" s="227"/>
      <c r="T38" s="228">
        <v>3.9</v>
      </c>
      <c r="U38" s="229">
        <v>3</v>
      </c>
      <c r="V38" s="230" t="s">
        <v>335</v>
      </c>
      <c r="W38" s="178"/>
      <c r="X38" s="233" t="s">
        <v>336</v>
      </c>
      <c r="Y38" s="233"/>
      <c r="Z38" s="233"/>
      <c r="AA38" s="233"/>
      <c r="AB38" s="162"/>
      <c r="AC38" s="179"/>
      <c r="AD38" s="179"/>
      <c r="AE38" s="173"/>
      <c r="AF38" s="173"/>
      <c r="AG38" s="173"/>
      <c r="AH38" s="173"/>
      <c r="AI38" s="173"/>
      <c r="AJ38" s="173"/>
      <c r="AK38" s="173"/>
      <c r="AL38" s="180"/>
      <c r="AM38" s="173"/>
      <c r="AN38" s="173"/>
      <c r="AO38" s="173"/>
      <c r="AP38" s="173"/>
      <c r="AQ38" s="173"/>
      <c r="AR38" s="173"/>
      <c r="AS38" s="165"/>
      <c r="AT38" s="178"/>
      <c r="AU38" s="172"/>
      <c r="AV38" s="181"/>
      <c r="AW38" s="214" t="s">
        <v>327</v>
      </c>
    </row>
    <row r="39" spans="1:49" ht="30">
      <c r="A39" s="353"/>
      <c r="B39" s="146" t="s">
        <v>333</v>
      </c>
      <c r="C39" s="217" t="s">
        <v>337</v>
      </c>
      <c r="D39" s="234"/>
      <c r="E39" s="149" t="s">
        <v>278</v>
      </c>
      <c r="F39" s="235" t="s">
        <v>279</v>
      </c>
      <c r="G39" s="236" t="s">
        <v>264</v>
      </c>
      <c r="H39" s="237"/>
      <c r="I39" s="238"/>
      <c r="J39" s="299">
        <v>22</v>
      </c>
      <c r="K39" s="239"/>
      <c r="L39" s="238"/>
      <c r="M39" s="238"/>
      <c r="N39" s="240">
        <f>SUM(H39:L39)</f>
        <v>22</v>
      </c>
      <c r="O39" s="238"/>
      <c r="P39" s="238"/>
      <c r="Q39" s="238"/>
      <c r="R39" s="241"/>
      <c r="S39" s="242"/>
      <c r="T39" s="243">
        <f>U39</f>
        <v>3</v>
      </c>
      <c r="U39" s="244">
        <v>3</v>
      </c>
      <c r="V39" s="230" t="s">
        <v>270</v>
      </c>
      <c r="W39" s="245"/>
      <c r="X39" s="233" t="s">
        <v>311</v>
      </c>
      <c r="Y39" s="161" t="s">
        <v>338</v>
      </c>
      <c r="Z39" s="161" t="s">
        <v>339</v>
      </c>
      <c r="AA39" s="161" t="s">
        <v>340</v>
      </c>
      <c r="AB39" s="246"/>
      <c r="AC39" s="179"/>
      <c r="AD39" s="179"/>
      <c r="AE39" s="173"/>
      <c r="AF39" s="173"/>
      <c r="AG39" s="173"/>
      <c r="AH39" s="173"/>
      <c r="AI39" s="173"/>
      <c r="AJ39" s="173"/>
      <c r="AK39" s="173"/>
      <c r="AL39" s="180"/>
      <c r="AM39" s="173"/>
      <c r="AN39" s="173"/>
      <c r="AO39" s="173"/>
      <c r="AP39" s="173"/>
      <c r="AQ39" s="173"/>
      <c r="AR39" s="173"/>
      <c r="AS39" s="165"/>
      <c r="AT39" s="178"/>
      <c r="AU39" s="172"/>
      <c r="AV39" s="181"/>
      <c r="AW39" s="214" t="s">
        <v>327</v>
      </c>
    </row>
    <row r="40" spans="1:49" ht="15" customHeight="1">
      <c r="A40" s="353"/>
      <c r="B40" s="347" t="s">
        <v>341</v>
      </c>
      <c r="C40" s="357" t="s">
        <v>342</v>
      </c>
      <c r="D40" s="234"/>
      <c r="E40" s="247"/>
      <c r="F40" s="238"/>
      <c r="G40" s="236"/>
      <c r="H40" s="237"/>
      <c r="I40" s="238"/>
      <c r="J40" s="238"/>
      <c r="K40" s="239"/>
      <c r="L40" s="238"/>
      <c r="M40" s="238"/>
      <c r="N40" s="240"/>
      <c r="O40" s="238"/>
      <c r="P40" s="238"/>
      <c r="Q40" s="238"/>
      <c r="R40" s="241"/>
      <c r="S40" s="248"/>
      <c r="T40" s="360">
        <v>4.5999999999999996</v>
      </c>
      <c r="U40" s="361">
        <v>6</v>
      </c>
      <c r="V40" s="230"/>
      <c r="W40" s="203"/>
      <c r="X40" s="176"/>
      <c r="Y40" s="161" t="s">
        <v>343</v>
      </c>
      <c r="Z40" s="161"/>
      <c r="AA40" s="161" t="s">
        <v>344</v>
      </c>
      <c r="AB40" s="246"/>
      <c r="AC40" s="179" t="s">
        <v>161</v>
      </c>
      <c r="AD40" s="179"/>
      <c r="AE40" s="173"/>
      <c r="AF40" s="173"/>
      <c r="AG40" s="173"/>
      <c r="AH40" s="173"/>
      <c r="AI40" s="173" t="s">
        <v>161</v>
      </c>
      <c r="AJ40" s="173"/>
      <c r="AK40" s="173"/>
      <c r="AL40" s="180"/>
      <c r="AM40" s="173"/>
      <c r="AN40" s="173"/>
      <c r="AO40" s="173"/>
      <c r="AP40" s="173"/>
      <c r="AQ40" s="173" t="s">
        <v>161</v>
      </c>
      <c r="AR40" s="173"/>
      <c r="AS40" s="165" t="e">
        <f>#REF!</f>
        <v>#REF!</v>
      </c>
      <c r="AT40" s="178">
        <v>0</v>
      </c>
      <c r="AU40" s="172">
        <v>0</v>
      </c>
      <c r="AV40" s="181"/>
      <c r="AW40" s="214" t="s">
        <v>327</v>
      </c>
    </row>
    <row r="41" spans="1:49" ht="21.6" customHeight="1">
      <c r="A41" s="353"/>
      <c r="B41" s="347"/>
      <c r="C41" s="357"/>
      <c r="D41" s="218" t="s">
        <v>274</v>
      </c>
      <c r="E41" s="247" t="s">
        <v>278</v>
      </c>
      <c r="F41" s="238" t="s">
        <v>275</v>
      </c>
      <c r="G41" s="236" t="s">
        <v>264</v>
      </c>
      <c r="H41" s="249"/>
      <c r="I41" s="238"/>
      <c r="J41" s="238">
        <v>24</v>
      </c>
      <c r="K41" s="239"/>
      <c r="L41" s="238"/>
      <c r="M41" s="238"/>
      <c r="N41" s="240">
        <f t="shared" ref="N41:N46" si="1">SUM(H41:L41)</f>
        <v>24</v>
      </c>
      <c r="O41" s="238"/>
      <c r="P41" s="238"/>
      <c r="Q41" s="238"/>
      <c r="R41" s="241"/>
      <c r="S41" s="248">
        <v>3</v>
      </c>
      <c r="T41" s="360"/>
      <c r="U41" s="361"/>
      <c r="V41" s="230" t="s">
        <v>345</v>
      </c>
      <c r="W41" s="173"/>
      <c r="X41" s="363" t="s">
        <v>311</v>
      </c>
      <c r="Y41" s="161" t="s">
        <v>346</v>
      </c>
      <c r="Z41" s="161" t="s">
        <v>347</v>
      </c>
      <c r="AA41" s="161" t="s">
        <v>348</v>
      </c>
      <c r="AB41" s="246"/>
      <c r="AC41" s="153" t="s">
        <v>161</v>
      </c>
      <c r="AD41" s="153"/>
      <c r="AE41" s="163"/>
      <c r="AF41" s="163"/>
      <c r="AG41" s="163"/>
      <c r="AH41" s="163"/>
      <c r="AI41" s="163"/>
      <c r="AJ41" s="163" t="s">
        <v>161</v>
      </c>
      <c r="AK41" s="163"/>
      <c r="AL41" s="163"/>
      <c r="AM41" s="163"/>
      <c r="AN41" s="163"/>
      <c r="AO41" s="163"/>
      <c r="AP41" s="163"/>
      <c r="AQ41" s="163" t="s">
        <v>161</v>
      </c>
      <c r="AR41" s="164"/>
      <c r="AS41" s="165" t="e">
        <f>#REF!</f>
        <v>#REF!</v>
      </c>
      <c r="AT41" s="250">
        <v>0</v>
      </c>
      <c r="AU41" s="250">
        <v>0</v>
      </c>
      <c r="AV41" s="250"/>
      <c r="AW41" s="214" t="s">
        <v>349</v>
      </c>
    </row>
    <row r="42" spans="1:49">
      <c r="A42" s="353"/>
      <c r="B42" s="347"/>
      <c r="C42" s="357"/>
      <c r="D42" s="218" t="s">
        <v>350</v>
      </c>
      <c r="E42" s="247" t="s">
        <v>278</v>
      </c>
      <c r="F42" s="238" t="s">
        <v>279</v>
      </c>
      <c r="G42" s="236" t="s">
        <v>264</v>
      </c>
      <c r="H42" s="249"/>
      <c r="I42" s="238"/>
      <c r="J42" s="238">
        <v>1</v>
      </c>
      <c r="K42" s="239"/>
      <c r="L42" s="238"/>
      <c r="M42" s="238"/>
      <c r="N42" s="240">
        <f t="shared" si="1"/>
        <v>1</v>
      </c>
      <c r="O42" s="238"/>
      <c r="P42" s="238"/>
      <c r="Q42" s="238"/>
      <c r="R42" s="241"/>
      <c r="S42" s="248"/>
      <c r="T42" s="360"/>
      <c r="U42" s="361"/>
      <c r="V42" s="230" t="s">
        <v>351</v>
      </c>
      <c r="W42" s="173"/>
      <c r="X42" s="363"/>
      <c r="Y42" s="161"/>
      <c r="Z42" s="161"/>
      <c r="AA42" s="161"/>
      <c r="AB42" s="246"/>
      <c r="AC42" s="213"/>
      <c r="AD42" s="213"/>
      <c r="AE42" s="213"/>
      <c r="AF42" s="213"/>
      <c r="AG42" s="213"/>
      <c r="AH42" s="213"/>
      <c r="AI42" s="213"/>
      <c r="AJ42" s="213"/>
      <c r="AK42" s="213"/>
      <c r="AL42" s="213"/>
      <c r="AM42" s="213"/>
      <c r="AN42" s="213"/>
      <c r="AO42" s="213"/>
      <c r="AP42" s="213"/>
      <c r="AQ42" s="213"/>
      <c r="AR42" s="213"/>
      <c r="AS42" s="213"/>
      <c r="AT42" s="213"/>
      <c r="AU42" s="213"/>
      <c r="AV42" s="213"/>
      <c r="AW42" s="168" t="s">
        <v>349</v>
      </c>
    </row>
    <row r="43" spans="1:49" ht="43.5" customHeight="1">
      <c r="A43" s="353"/>
      <c r="B43" s="347"/>
      <c r="C43" s="357"/>
      <c r="D43" s="218" t="s">
        <v>284</v>
      </c>
      <c r="E43" s="247" t="s">
        <v>278</v>
      </c>
      <c r="F43" s="238" t="s">
        <v>279</v>
      </c>
      <c r="G43" s="236" t="s">
        <v>264</v>
      </c>
      <c r="H43" s="249"/>
      <c r="I43" s="238"/>
      <c r="J43" s="238">
        <v>3</v>
      </c>
      <c r="K43" s="239"/>
      <c r="L43" s="238"/>
      <c r="M43" s="238"/>
      <c r="N43" s="240">
        <f t="shared" si="1"/>
        <v>3</v>
      </c>
      <c r="O43" s="238"/>
      <c r="P43" s="238"/>
      <c r="Q43" s="238"/>
      <c r="R43" s="241"/>
      <c r="S43" s="248"/>
      <c r="T43" s="360"/>
      <c r="U43" s="361"/>
      <c r="V43" s="230" t="s">
        <v>351</v>
      </c>
      <c r="W43" s="173"/>
      <c r="X43" s="363"/>
      <c r="Y43" s="161"/>
      <c r="Z43" s="161"/>
      <c r="AA43" s="161"/>
      <c r="AB43" s="246"/>
      <c r="AC43" s="213"/>
      <c r="AD43" s="213"/>
      <c r="AE43" s="213"/>
      <c r="AF43" s="213"/>
      <c r="AG43" s="213"/>
      <c r="AH43" s="213"/>
      <c r="AI43" s="213"/>
      <c r="AJ43" s="213"/>
      <c r="AK43" s="213"/>
      <c r="AL43" s="213"/>
      <c r="AM43" s="213"/>
      <c r="AN43" s="213"/>
      <c r="AO43" s="213"/>
      <c r="AP43" s="213"/>
      <c r="AQ43" s="213"/>
      <c r="AR43" s="213"/>
      <c r="AS43" s="213"/>
      <c r="AT43" s="213"/>
      <c r="AU43" s="213"/>
      <c r="AV43" s="213"/>
      <c r="AW43" s="168" t="s">
        <v>349</v>
      </c>
    </row>
    <row r="44" spans="1:49" ht="15" customHeight="1">
      <c r="A44" s="353"/>
      <c r="B44" s="347"/>
      <c r="C44" s="357"/>
      <c r="D44" s="218" t="s">
        <v>285</v>
      </c>
      <c r="E44" s="247" t="s">
        <v>278</v>
      </c>
      <c r="F44" s="238" t="s">
        <v>279</v>
      </c>
      <c r="G44" s="236" t="s">
        <v>264</v>
      </c>
      <c r="H44" s="249"/>
      <c r="I44" s="238"/>
      <c r="J44" s="238"/>
      <c r="K44" s="239">
        <v>8</v>
      </c>
      <c r="L44" s="238"/>
      <c r="M44" s="238"/>
      <c r="N44" s="240">
        <f t="shared" si="1"/>
        <v>8</v>
      </c>
      <c r="O44" s="238"/>
      <c r="P44" s="238"/>
      <c r="Q44" s="238"/>
      <c r="R44" s="241"/>
      <c r="S44" s="248">
        <v>1</v>
      </c>
      <c r="T44" s="360"/>
      <c r="U44" s="361"/>
      <c r="V44" s="230" t="s">
        <v>352</v>
      </c>
      <c r="W44" s="238"/>
      <c r="X44" s="363"/>
      <c r="Y44" s="161" t="s">
        <v>353</v>
      </c>
      <c r="Z44" s="161" t="s">
        <v>354</v>
      </c>
      <c r="AA44" s="161" t="s">
        <v>355</v>
      </c>
      <c r="AB44" s="246"/>
      <c r="AC44" s="179"/>
      <c r="AD44" s="179"/>
      <c r="AE44" s="173"/>
      <c r="AF44" s="173"/>
      <c r="AG44" s="173"/>
      <c r="AH44" s="173"/>
      <c r="AI44" s="173"/>
      <c r="AJ44" s="173"/>
      <c r="AK44" s="173"/>
      <c r="AL44" s="180"/>
      <c r="AM44" s="173" t="s">
        <v>161</v>
      </c>
      <c r="AN44" s="173"/>
      <c r="AO44" s="173"/>
      <c r="AP44" s="173"/>
      <c r="AQ44" s="173"/>
      <c r="AR44" s="173"/>
      <c r="AS44" s="165">
        <f>N51</f>
        <v>45</v>
      </c>
      <c r="AT44" s="178">
        <v>0</v>
      </c>
      <c r="AU44" s="172">
        <v>0</v>
      </c>
      <c r="AV44" s="185" t="s">
        <v>356</v>
      </c>
      <c r="AW44" s="214" t="s">
        <v>349</v>
      </c>
    </row>
    <row r="45" spans="1:49" ht="25.5">
      <c r="A45" s="353"/>
      <c r="B45" s="347"/>
      <c r="C45" s="357"/>
      <c r="D45" s="218" t="s">
        <v>304</v>
      </c>
      <c r="E45" s="247" t="s">
        <v>278</v>
      </c>
      <c r="F45" s="238" t="s">
        <v>279</v>
      </c>
      <c r="G45" s="236" t="s">
        <v>264</v>
      </c>
      <c r="H45" s="249"/>
      <c r="I45" s="238"/>
      <c r="J45" s="238">
        <v>10</v>
      </c>
      <c r="K45" s="239"/>
      <c r="L45" s="238"/>
      <c r="M45" s="238"/>
      <c r="N45" s="240">
        <f t="shared" si="1"/>
        <v>10</v>
      </c>
      <c r="O45" s="238"/>
      <c r="P45" s="238"/>
      <c r="Q45" s="238"/>
      <c r="R45" s="241"/>
      <c r="S45" s="248">
        <v>1</v>
      </c>
      <c r="T45" s="360"/>
      <c r="U45" s="361"/>
      <c r="V45" s="230" t="s">
        <v>357</v>
      </c>
      <c r="W45" s="238"/>
      <c r="X45" s="363"/>
      <c r="Y45" s="161" t="s">
        <v>358</v>
      </c>
      <c r="Z45" s="161" t="s">
        <v>359</v>
      </c>
      <c r="AA45" s="161" t="s">
        <v>360</v>
      </c>
      <c r="AB45" s="246"/>
      <c r="AC45" s="179"/>
      <c r="AD45" s="179"/>
      <c r="AE45" s="173"/>
      <c r="AF45" s="173"/>
      <c r="AG45" s="173"/>
      <c r="AH45" s="173"/>
      <c r="AI45" s="173"/>
      <c r="AJ45" s="173"/>
      <c r="AK45" s="173"/>
      <c r="AL45" s="180"/>
      <c r="AM45" s="173"/>
      <c r="AN45" s="173"/>
      <c r="AO45" s="173"/>
      <c r="AP45" s="173"/>
      <c r="AQ45" s="173"/>
      <c r="AR45" s="173"/>
      <c r="AS45" s="165"/>
      <c r="AT45" s="178"/>
      <c r="AU45" s="172"/>
      <c r="AV45" s="185"/>
      <c r="AW45" s="214" t="s">
        <v>315</v>
      </c>
    </row>
    <row r="46" spans="1:49" ht="25.5">
      <c r="A46" s="353"/>
      <c r="B46" s="347"/>
      <c r="C46" s="357"/>
      <c r="D46" s="218" t="s">
        <v>361</v>
      </c>
      <c r="E46" s="247" t="s">
        <v>278</v>
      </c>
      <c r="F46" s="238" t="s">
        <v>279</v>
      </c>
      <c r="G46" s="236" t="s">
        <v>264</v>
      </c>
      <c r="H46" s="249">
        <v>2</v>
      </c>
      <c r="I46" s="238"/>
      <c r="J46" s="238">
        <v>6</v>
      </c>
      <c r="K46" s="239"/>
      <c r="L46" s="238"/>
      <c r="M46" s="238"/>
      <c r="N46" s="240">
        <f t="shared" si="1"/>
        <v>8</v>
      </c>
      <c r="O46" s="238"/>
      <c r="P46" s="238"/>
      <c r="Q46" s="238"/>
      <c r="R46" s="241"/>
      <c r="S46" s="248">
        <v>1</v>
      </c>
      <c r="T46" s="360"/>
      <c r="U46" s="361"/>
      <c r="V46" s="230" t="s">
        <v>362</v>
      </c>
      <c r="W46" s="238"/>
      <c r="X46" s="363"/>
      <c r="Y46" s="161" t="s">
        <v>363</v>
      </c>
      <c r="Z46" s="161" t="s">
        <v>364</v>
      </c>
      <c r="AA46" s="161" t="s">
        <v>365</v>
      </c>
      <c r="AB46" s="246"/>
      <c r="AC46" s="179"/>
      <c r="AD46" s="179"/>
      <c r="AE46" s="173"/>
      <c r="AF46" s="173"/>
      <c r="AG46" s="173"/>
      <c r="AH46" s="173"/>
      <c r="AI46" s="173"/>
      <c r="AJ46" s="173"/>
      <c r="AK46" s="173"/>
      <c r="AL46" s="180"/>
      <c r="AM46" s="173" t="s">
        <v>161</v>
      </c>
      <c r="AN46" s="173"/>
      <c r="AO46" s="173"/>
      <c r="AP46" s="173"/>
      <c r="AQ46" s="173"/>
      <c r="AR46" s="173"/>
      <c r="AS46" s="165">
        <f>N52</f>
        <v>15</v>
      </c>
      <c r="AT46" s="178">
        <v>0</v>
      </c>
      <c r="AU46" s="172">
        <v>0</v>
      </c>
      <c r="AV46" s="181"/>
      <c r="AW46" s="214" t="s">
        <v>349</v>
      </c>
    </row>
    <row r="47" spans="1:49" ht="39.75" customHeight="1">
      <c r="A47" s="353"/>
      <c r="B47" s="347"/>
      <c r="C47" s="357"/>
      <c r="D47" s="218" t="s">
        <v>282</v>
      </c>
      <c r="E47" s="247" t="s">
        <v>278</v>
      </c>
      <c r="F47" s="238" t="s">
        <v>279</v>
      </c>
      <c r="G47" s="236" t="s">
        <v>264</v>
      </c>
      <c r="H47" s="249"/>
      <c r="I47" s="238"/>
      <c r="J47" s="238"/>
      <c r="K47" s="239"/>
      <c r="L47" s="238"/>
      <c r="M47" s="238"/>
      <c r="N47" s="240"/>
      <c r="O47" s="238"/>
      <c r="P47" s="238"/>
      <c r="Q47" s="238"/>
      <c r="R47" s="241"/>
      <c r="S47" s="248"/>
      <c r="T47" s="360"/>
      <c r="U47" s="361"/>
      <c r="V47" s="230" t="s">
        <v>283</v>
      </c>
      <c r="W47" s="238"/>
      <c r="X47" s="363"/>
      <c r="Y47" s="161"/>
      <c r="Z47" s="161"/>
      <c r="AA47" s="161"/>
      <c r="AB47" s="246"/>
      <c r="AC47" s="172"/>
      <c r="AD47" s="172"/>
      <c r="AE47" s="173"/>
      <c r="AF47" s="173"/>
      <c r="AG47" s="173"/>
      <c r="AH47" s="173"/>
      <c r="AI47" s="173"/>
      <c r="AJ47" s="173"/>
      <c r="AK47" s="173"/>
      <c r="AL47" s="173"/>
      <c r="AM47" s="153"/>
      <c r="AN47" s="153"/>
      <c r="AO47" s="153" t="s">
        <v>161</v>
      </c>
      <c r="AP47" s="153"/>
      <c r="AQ47" s="153"/>
      <c r="AR47" s="153"/>
      <c r="AS47" s="165">
        <f>N54</f>
        <v>24</v>
      </c>
      <c r="AT47" s="172">
        <v>0</v>
      </c>
      <c r="AU47" s="172">
        <v>0</v>
      </c>
      <c r="AV47" s="185" t="s">
        <v>356</v>
      </c>
      <c r="AW47" s="214" t="s">
        <v>349</v>
      </c>
    </row>
    <row r="48" spans="1:49" ht="15" customHeight="1">
      <c r="A48" s="353"/>
      <c r="B48" s="364"/>
      <c r="C48" s="364"/>
      <c r="D48" s="364"/>
      <c r="E48" s="365" t="s">
        <v>292</v>
      </c>
      <c r="F48" s="365"/>
      <c r="G48" s="365"/>
      <c r="H48" s="194">
        <f>SUM(H31:H47)</f>
        <v>2</v>
      </c>
      <c r="I48" s="194">
        <f>SUM(I31:I47)</f>
        <v>214</v>
      </c>
      <c r="J48" s="194">
        <f>SUM(J31:J47)</f>
        <v>66</v>
      </c>
      <c r="K48" s="194">
        <f>SUM(K31:K47)</f>
        <v>26</v>
      </c>
      <c r="L48" s="194">
        <f>SUM(L31:L47)</f>
        <v>0</v>
      </c>
      <c r="M48" s="194"/>
      <c r="N48" s="194">
        <f>SUM(N31:N47)</f>
        <v>284</v>
      </c>
      <c r="O48" s="194">
        <f>SUM(O31:O47)</f>
        <v>0</v>
      </c>
      <c r="P48" s="194">
        <f>SUM(P31:P47)</f>
        <v>0</v>
      </c>
      <c r="Q48" s="194">
        <f>SUM(Q31:Q47)</f>
        <v>0</v>
      </c>
      <c r="R48" s="194">
        <f>SUM(R31:R47)</f>
        <v>44</v>
      </c>
      <c r="S48" s="195"/>
      <c r="T48" s="195"/>
      <c r="U48" s="251" t="s">
        <v>366</v>
      </c>
      <c r="V48" s="197"/>
      <c r="W48" s="198"/>
      <c r="X48" s="198"/>
      <c r="Y48" s="198"/>
      <c r="Z48" s="198"/>
      <c r="AA48" s="198"/>
      <c r="AB48" s="199">
        <f>SUM(AB31:AB47)</f>
        <v>6</v>
      </c>
      <c r="AC48" s="200"/>
      <c r="AD48" s="200"/>
      <c r="AE48" s="200"/>
      <c r="AF48" s="200"/>
      <c r="AG48" s="200"/>
      <c r="AH48" s="200"/>
      <c r="AI48" s="200"/>
      <c r="AJ48" s="200"/>
      <c r="AK48" s="200"/>
      <c r="AL48" s="200"/>
      <c r="AM48" s="200"/>
      <c r="AN48" s="200"/>
      <c r="AO48" s="200"/>
      <c r="AP48" s="200"/>
      <c r="AQ48" s="200"/>
      <c r="AR48" s="200"/>
      <c r="AS48" s="194" t="e">
        <f>SUM(AS31:AS41)</f>
        <v>#REF!</v>
      </c>
      <c r="AT48" s="194">
        <f>SUM(AT31:AT41)</f>
        <v>0</v>
      </c>
      <c r="AU48" s="194">
        <f>SUM(AU31:AU41)</f>
        <v>0</v>
      </c>
      <c r="AV48" s="201"/>
      <c r="AW48" s="214"/>
    </row>
    <row r="49" spans="1:49" ht="15" customHeight="1">
      <c r="A49" s="353"/>
      <c r="B49" s="139" t="s">
        <v>367</v>
      </c>
      <c r="C49" s="140"/>
      <c r="D49" s="141"/>
      <c r="E49" s="140"/>
      <c r="F49" s="140"/>
      <c r="G49" s="143"/>
      <c r="H49" s="140"/>
      <c r="I49" s="140"/>
      <c r="J49" s="140"/>
      <c r="K49" s="140"/>
      <c r="L49" s="140"/>
      <c r="M49" s="140"/>
      <c r="N49" s="140"/>
      <c r="O49" s="140"/>
      <c r="P49" s="140"/>
      <c r="Q49" s="140"/>
      <c r="R49" s="140"/>
      <c r="S49" s="143"/>
      <c r="T49" s="140"/>
      <c r="U49" s="140"/>
      <c r="V49" s="144"/>
      <c r="W49" s="140"/>
      <c r="X49" s="140"/>
      <c r="Y49" s="140"/>
      <c r="Z49" s="140"/>
      <c r="AA49" s="140"/>
      <c r="AB49" s="140"/>
      <c r="AC49" s="143"/>
      <c r="AD49" s="143"/>
      <c r="AE49" s="143"/>
      <c r="AF49" s="143"/>
      <c r="AG49" s="143"/>
      <c r="AH49" s="143"/>
      <c r="AI49" s="143"/>
      <c r="AJ49" s="143"/>
      <c r="AK49" s="143"/>
      <c r="AL49" s="143"/>
      <c r="AM49" s="140"/>
      <c r="AN49" s="140"/>
      <c r="AO49" s="140"/>
      <c r="AP49" s="140"/>
      <c r="AQ49" s="140"/>
      <c r="AR49" s="140"/>
      <c r="AS49" s="140"/>
      <c r="AT49" s="140"/>
      <c r="AU49" s="140"/>
      <c r="AV49" s="140"/>
      <c r="AW49" s="214"/>
    </row>
    <row r="50" spans="1:49" ht="15" customHeight="1">
      <c r="A50" s="252"/>
      <c r="B50" s="253"/>
      <c r="C50" s="254"/>
      <c r="D50" s="255"/>
      <c r="E50" s="254"/>
      <c r="F50" s="254"/>
      <c r="G50" s="256"/>
      <c r="H50" s="254"/>
      <c r="I50" s="254"/>
      <c r="J50" s="254"/>
      <c r="K50" s="254"/>
      <c r="L50" s="254"/>
      <c r="M50" s="254"/>
      <c r="N50" s="254"/>
      <c r="O50" s="254"/>
      <c r="P50" s="254"/>
      <c r="Q50" s="254"/>
      <c r="R50" s="254"/>
      <c r="S50" s="256"/>
      <c r="T50" s="254"/>
      <c r="U50" s="254"/>
      <c r="V50" s="257"/>
      <c r="W50" s="258"/>
      <c r="X50" s="258"/>
      <c r="Y50" s="259" t="s">
        <v>368</v>
      </c>
      <c r="Z50" s="259"/>
      <c r="AA50" s="259" t="s">
        <v>369</v>
      </c>
      <c r="AB50" s="254"/>
      <c r="AC50" s="179"/>
      <c r="AD50" s="179"/>
      <c r="AE50" s="173"/>
      <c r="AF50" s="173"/>
      <c r="AG50" s="173"/>
      <c r="AH50" s="173"/>
      <c r="AI50" s="173"/>
      <c r="AJ50" s="173"/>
      <c r="AK50" s="173"/>
      <c r="AL50" s="180"/>
      <c r="AM50" s="173" t="s">
        <v>161</v>
      </c>
      <c r="AN50" s="173"/>
      <c r="AO50" s="173"/>
      <c r="AP50" s="173"/>
      <c r="AQ50" s="173"/>
      <c r="AR50" s="173"/>
      <c r="AS50" s="165">
        <v>45</v>
      </c>
      <c r="AT50" s="260">
        <v>0</v>
      </c>
      <c r="AU50" s="238">
        <v>0</v>
      </c>
      <c r="AV50" s="241" t="s">
        <v>356</v>
      </c>
      <c r="AW50" s="214"/>
    </row>
    <row r="51" spans="1:49" ht="21.6" customHeight="1">
      <c r="A51" s="261"/>
      <c r="B51" s="347" t="s">
        <v>260</v>
      </c>
      <c r="C51" s="366" t="s">
        <v>370</v>
      </c>
      <c r="D51" s="218" t="s">
        <v>371</v>
      </c>
      <c r="E51" s="149" t="s">
        <v>278</v>
      </c>
      <c r="F51" s="150" t="s">
        <v>263</v>
      </c>
      <c r="G51" s="151" t="s">
        <v>264</v>
      </c>
      <c r="H51" s="152"/>
      <c r="I51" s="153">
        <v>31</v>
      </c>
      <c r="J51" s="153"/>
      <c r="K51" s="153">
        <v>14</v>
      </c>
      <c r="L51" s="153"/>
      <c r="M51" s="153"/>
      <c r="N51" s="154">
        <f>SUM(H51:L51)</f>
        <v>45</v>
      </c>
      <c r="O51" s="152"/>
      <c r="P51" s="152"/>
      <c r="Q51" s="152"/>
      <c r="R51" s="155"/>
      <c r="S51" s="156">
        <v>6</v>
      </c>
      <c r="T51" s="349">
        <v>11</v>
      </c>
      <c r="U51" s="350">
        <v>11</v>
      </c>
      <c r="V51" s="230" t="s">
        <v>372</v>
      </c>
      <c r="W51" s="230" t="s">
        <v>372</v>
      </c>
      <c r="X51" s="230" t="s">
        <v>372</v>
      </c>
      <c r="Y51" s="230" t="s">
        <v>372</v>
      </c>
      <c r="Z51" s="230" t="s">
        <v>372</v>
      </c>
      <c r="AA51" s="230" t="s">
        <v>372</v>
      </c>
      <c r="AB51" s="178">
        <v>2</v>
      </c>
      <c r="AC51" s="179"/>
      <c r="AD51" s="179"/>
      <c r="AE51" s="173"/>
      <c r="AF51" s="173"/>
      <c r="AG51" s="173"/>
      <c r="AH51" s="173"/>
      <c r="AI51" s="173"/>
      <c r="AJ51" s="173"/>
      <c r="AK51" s="173"/>
      <c r="AL51" s="180"/>
      <c r="AM51" s="173" t="s">
        <v>161</v>
      </c>
      <c r="AN51" s="173"/>
      <c r="AO51" s="173"/>
      <c r="AP51" s="173"/>
      <c r="AQ51" s="173"/>
      <c r="AR51" s="173"/>
      <c r="AS51" s="165">
        <f>N52</f>
        <v>15</v>
      </c>
      <c r="AT51" s="260">
        <v>0</v>
      </c>
      <c r="AU51" s="238">
        <v>0</v>
      </c>
      <c r="AV51" s="262"/>
      <c r="AW51" s="214" t="s">
        <v>327</v>
      </c>
    </row>
    <row r="52" spans="1:49">
      <c r="A52" s="261"/>
      <c r="B52" s="347"/>
      <c r="C52" s="366"/>
      <c r="D52" s="218" t="s">
        <v>373</v>
      </c>
      <c r="E52" s="149" t="s">
        <v>278</v>
      </c>
      <c r="F52" s="150" t="s">
        <v>263</v>
      </c>
      <c r="G52" s="170" t="s">
        <v>264</v>
      </c>
      <c r="H52" s="171"/>
      <c r="I52" s="172">
        <v>5</v>
      </c>
      <c r="J52" s="172"/>
      <c r="K52" s="153">
        <v>10</v>
      </c>
      <c r="L52" s="173"/>
      <c r="M52" s="173"/>
      <c r="N52" s="154">
        <f>SUM(H52:L52)</f>
        <v>15</v>
      </c>
      <c r="O52" s="175"/>
      <c r="P52" s="175"/>
      <c r="Q52" s="175"/>
      <c r="R52" s="204"/>
      <c r="S52" s="156">
        <v>2</v>
      </c>
      <c r="T52" s="349"/>
      <c r="U52" s="350"/>
      <c r="V52" s="230"/>
      <c r="W52" s="263"/>
      <c r="X52" s="264" t="s">
        <v>311</v>
      </c>
      <c r="Y52" s="259" t="s">
        <v>374</v>
      </c>
      <c r="Z52" s="259" t="s">
        <v>375</v>
      </c>
      <c r="AA52" s="259" t="s">
        <v>376</v>
      </c>
      <c r="AB52" s="178">
        <v>2</v>
      </c>
      <c r="AC52" s="179"/>
      <c r="AD52" s="179"/>
      <c r="AE52" s="173"/>
      <c r="AF52" s="173"/>
      <c r="AG52" s="173"/>
      <c r="AH52" s="173"/>
      <c r="AI52" s="173"/>
      <c r="AJ52" s="173"/>
      <c r="AK52" s="173"/>
      <c r="AL52" s="180"/>
      <c r="AM52" s="173" t="s">
        <v>161</v>
      </c>
      <c r="AN52" s="173"/>
      <c r="AO52" s="173"/>
      <c r="AP52" s="173"/>
      <c r="AQ52" s="173"/>
      <c r="AR52" s="173"/>
      <c r="AS52" s="165">
        <f>N53</f>
        <v>0</v>
      </c>
      <c r="AT52" s="260">
        <v>0</v>
      </c>
      <c r="AU52" s="238">
        <v>0</v>
      </c>
      <c r="AV52" s="262"/>
      <c r="AW52" s="214" t="s">
        <v>327</v>
      </c>
    </row>
    <row r="53" spans="1:49" ht="25.5">
      <c r="B53" s="347"/>
      <c r="C53" s="366"/>
      <c r="D53" s="218" t="s">
        <v>377</v>
      </c>
      <c r="E53" s="149" t="s">
        <v>278</v>
      </c>
      <c r="F53" s="150" t="s">
        <v>263</v>
      </c>
      <c r="G53" s="170" t="s">
        <v>264</v>
      </c>
      <c r="H53" s="179"/>
      <c r="I53" s="172"/>
      <c r="J53" s="172">
        <v>15</v>
      </c>
      <c r="K53" s="153"/>
      <c r="L53" s="173"/>
      <c r="M53" s="173"/>
      <c r="N53" s="154">
        <v>0</v>
      </c>
      <c r="O53" s="213"/>
      <c r="P53" s="213"/>
      <c r="Q53" s="213"/>
      <c r="R53" s="265"/>
      <c r="S53" s="156">
        <v>2</v>
      </c>
      <c r="T53" s="349"/>
      <c r="U53" s="350"/>
      <c r="V53" s="230" t="s">
        <v>265</v>
      </c>
      <c r="W53" s="159"/>
      <c r="X53" s="160" t="s">
        <v>311</v>
      </c>
      <c r="Y53" s="161" t="s">
        <v>378</v>
      </c>
      <c r="Z53" s="161" t="s">
        <v>379</v>
      </c>
      <c r="AA53" s="161" t="s">
        <v>380</v>
      </c>
      <c r="AB53" s="162">
        <v>2</v>
      </c>
      <c r="AC53" s="172"/>
      <c r="AD53" s="172"/>
      <c r="AE53" s="173"/>
      <c r="AF53" s="173"/>
      <c r="AG53" s="173"/>
      <c r="AH53" s="173"/>
      <c r="AI53" s="173"/>
      <c r="AJ53" s="173"/>
      <c r="AK53" s="173"/>
      <c r="AL53" s="173"/>
      <c r="AM53" s="173" t="s">
        <v>161</v>
      </c>
      <c r="AN53" s="173"/>
      <c r="AO53" s="173"/>
      <c r="AP53" s="173"/>
      <c r="AQ53" s="173"/>
      <c r="AR53" s="180"/>
      <c r="AS53" s="165">
        <f>N54</f>
        <v>24</v>
      </c>
      <c r="AT53" s="260">
        <v>0</v>
      </c>
      <c r="AU53" s="260">
        <v>0</v>
      </c>
      <c r="AV53" s="260"/>
      <c r="AW53" s="214" t="s">
        <v>349</v>
      </c>
    </row>
    <row r="54" spans="1:49" ht="51">
      <c r="B54" s="146" t="s">
        <v>267</v>
      </c>
      <c r="C54" s="186" t="s">
        <v>381</v>
      </c>
      <c r="D54" s="218" t="s">
        <v>382</v>
      </c>
      <c r="E54" s="149" t="s">
        <v>278</v>
      </c>
      <c r="F54" s="150" t="s">
        <v>263</v>
      </c>
      <c r="G54" s="170" t="s">
        <v>264</v>
      </c>
      <c r="H54" s="152"/>
      <c r="I54" s="172">
        <v>24</v>
      </c>
      <c r="J54" s="172"/>
      <c r="K54" s="153"/>
      <c r="L54" s="172"/>
      <c r="M54" s="172"/>
      <c r="N54" s="154">
        <f>SUM(H54:L54)</f>
        <v>24</v>
      </c>
      <c r="O54" s="172"/>
      <c r="P54" s="172"/>
      <c r="Q54" s="172"/>
      <c r="R54" s="185"/>
      <c r="S54" s="186">
        <v>1</v>
      </c>
      <c r="T54" s="156">
        <v>8</v>
      </c>
      <c r="U54" s="157">
        <v>7</v>
      </c>
      <c r="V54" s="230" t="s">
        <v>383</v>
      </c>
      <c r="W54" s="230"/>
      <c r="X54" s="230" t="s">
        <v>326</v>
      </c>
      <c r="Y54" s="231"/>
      <c r="Z54" s="231"/>
      <c r="AA54" s="231"/>
      <c r="AB54" s="162"/>
      <c r="AC54" s="172"/>
      <c r="AD54" s="172"/>
      <c r="AE54" s="173"/>
      <c r="AF54" s="173"/>
      <c r="AG54" s="173"/>
      <c r="AH54" s="173"/>
      <c r="AI54" s="173"/>
      <c r="AJ54" s="173"/>
      <c r="AK54" s="173"/>
      <c r="AL54" s="173"/>
      <c r="AM54" s="173"/>
      <c r="AN54" s="173"/>
      <c r="AO54" s="173"/>
      <c r="AP54" s="173"/>
      <c r="AQ54" s="173"/>
      <c r="AR54" s="180"/>
      <c r="AS54" s="165"/>
      <c r="AT54" s="260"/>
      <c r="AU54" s="260"/>
      <c r="AV54" s="260"/>
      <c r="AW54" s="214" t="s">
        <v>327</v>
      </c>
    </row>
    <row r="55" spans="1:49" ht="51">
      <c r="B55" s="178"/>
      <c r="C55" s="186"/>
      <c r="D55" s="218" t="s">
        <v>384</v>
      </c>
      <c r="E55" s="149" t="s">
        <v>278</v>
      </c>
      <c r="F55" s="150" t="s">
        <v>263</v>
      </c>
      <c r="G55" s="170" t="s">
        <v>264</v>
      </c>
      <c r="H55" s="152"/>
      <c r="I55" s="172">
        <v>42</v>
      </c>
      <c r="J55" s="172"/>
      <c r="K55" s="153"/>
      <c r="L55" s="172"/>
      <c r="M55" s="172"/>
      <c r="N55" s="154">
        <f>SUM(H55:L55)</f>
        <v>42</v>
      </c>
      <c r="O55" s="172"/>
      <c r="P55" s="172"/>
      <c r="Q55" s="172"/>
      <c r="R55" s="185"/>
      <c r="S55" s="186">
        <v>2</v>
      </c>
      <c r="T55" s="156"/>
      <c r="U55" s="157"/>
      <c r="V55" s="230" t="s">
        <v>331</v>
      </c>
      <c r="W55" s="230"/>
      <c r="X55" s="230" t="s">
        <v>332</v>
      </c>
      <c r="Y55" s="231"/>
      <c r="Z55" s="231"/>
      <c r="AA55" s="231"/>
      <c r="AB55" s="162"/>
      <c r="AC55" s="172"/>
      <c r="AD55" s="172"/>
      <c r="AE55" s="173"/>
      <c r="AF55" s="173"/>
      <c r="AG55" s="173"/>
      <c r="AH55" s="173"/>
      <c r="AI55" s="173"/>
      <c r="AJ55" s="173"/>
      <c r="AK55" s="173"/>
      <c r="AL55" s="173"/>
      <c r="AM55" s="173" t="s">
        <v>161</v>
      </c>
      <c r="AN55" s="173"/>
      <c r="AO55" s="173"/>
      <c r="AP55" s="173"/>
      <c r="AQ55" s="173"/>
      <c r="AR55" s="180"/>
      <c r="AS55" s="165">
        <f>N56</f>
        <v>54</v>
      </c>
      <c r="AT55" s="260">
        <v>0</v>
      </c>
      <c r="AU55" s="260">
        <v>0</v>
      </c>
      <c r="AV55" s="260"/>
      <c r="AW55" s="214" t="s">
        <v>327</v>
      </c>
    </row>
    <row r="56" spans="1:49" ht="51">
      <c r="B56" s="146" t="s">
        <v>322</v>
      </c>
      <c r="C56" s="186" t="s">
        <v>385</v>
      </c>
      <c r="D56" s="218"/>
      <c r="E56" s="149" t="s">
        <v>278</v>
      </c>
      <c r="F56" s="150" t="s">
        <v>263</v>
      </c>
      <c r="G56" s="170" t="s">
        <v>264</v>
      </c>
      <c r="H56" s="152"/>
      <c r="I56" s="172">
        <v>54</v>
      </c>
      <c r="J56" s="172"/>
      <c r="K56" s="153"/>
      <c r="L56" s="172"/>
      <c r="M56" s="172"/>
      <c r="N56" s="154">
        <f>SUM(H56:L56)</f>
        <v>54</v>
      </c>
      <c r="O56" s="172"/>
      <c r="P56" s="172"/>
      <c r="Q56" s="172"/>
      <c r="R56" s="185"/>
      <c r="S56" s="186"/>
      <c r="T56" s="156">
        <v>7</v>
      </c>
      <c r="U56" s="157">
        <v>6</v>
      </c>
      <c r="V56" s="230" t="s">
        <v>331</v>
      </c>
      <c r="W56" s="230"/>
      <c r="X56" s="230" t="s">
        <v>332</v>
      </c>
      <c r="Y56" s="231"/>
      <c r="Z56" s="231"/>
      <c r="AA56" s="231"/>
      <c r="AB56" s="162"/>
      <c r="AC56" s="172"/>
      <c r="AD56" s="172"/>
      <c r="AE56" s="173"/>
      <c r="AF56" s="173"/>
      <c r="AG56" s="173"/>
      <c r="AH56" s="173"/>
      <c r="AI56" s="173"/>
      <c r="AJ56" s="173"/>
      <c r="AK56" s="173"/>
      <c r="AL56" s="173"/>
      <c r="AM56" s="153"/>
      <c r="AN56" s="153"/>
      <c r="AO56" s="153" t="s">
        <v>161</v>
      </c>
      <c r="AP56" s="153"/>
      <c r="AQ56" s="153"/>
      <c r="AR56" s="153"/>
      <c r="AS56" s="165" t="e">
        <f>#REF!</f>
        <v>#REF!</v>
      </c>
      <c r="AT56" s="238">
        <v>0</v>
      </c>
      <c r="AU56" s="238">
        <v>0</v>
      </c>
      <c r="AV56" s="241" t="s">
        <v>356</v>
      </c>
      <c r="AW56" s="214" t="s">
        <v>327</v>
      </c>
    </row>
    <row r="57" spans="1:49" ht="15" customHeight="1">
      <c r="B57" s="347"/>
      <c r="C57" s="367"/>
      <c r="D57" s="218"/>
      <c r="E57" s="174"/>
      <c r="F57" s="150"/>
      <c r="G57" s="170"/>
      <c r="H57" s="152"/>
      <c r="I57" s="172"/>
      <c r="J57" s="172"/>
      <c r="K57" s="153"/>
      <c r="L57" s="172"/>
      <c r="M57" s="172"/>
      <c r="N57" s="154"/>
      <c r="O57" s="172"/>
      <c r="P57" s="172"/>
      <c r="Q57" s="172"/>
      <c r="R57" s="185"/>
      <c r="S57" s="186"/>
      <c r="T57" s="349"/>
      <c r="U57" s="350"/>
      <c r="V57" s="230"/>
      <c r="W57" s="230"/>
      <c r="X57" s="362" t="s">
        <v>311</v>
      </c>
      <c r="Y57" s="259" t="s">
        <v>386</v>
      </c>
      <c r="Z57" s="259"/>
      <c r="AA57" s="259" t="s">
        <v>387</v>
      </c>
      <c r="AB57" s="266"/>
      <c r="AC57" s="172"/>
      <c r="AD57" s="172"/>
      <c r="AE57" s="173"/>
      <c r="AF57" s="173"/>
      <c r="AG57" s="173"/>
      <c r="AH57" s="173"/>
      <c r="AI57" s="173"/>
      <c r="AJ57" s="173"/>
      <c r="AK57" s="173"/>
      <c r="AL57" s="173"/>
      <c r="AM57" s="153"/>
      <c r="AN57" s="153"/>
      <c r="AO57" s="153" t="s">
        <v>161</v>
      </c>
      <c r="AP57" s="153"/>
      <c r="AQ57" s="153"/>
      <c r="AR57" s="153"/>
      <c r="AS57" s="165">
        <f>N58</f>
        <v>24</v>
      </c>
      <c r="AT57" s="238">
        <v>0</v>
      </c>
      <c r="AU57" s="238">
        <v>0</v>
      </c>
      <c r="AV57" s="241" t="s">
        <v>356</v>
      </c>
      <c r="AW57" s="168"/>
    </row>
    <row r="58" spans="1:49" ht="25.5">
      <c r="B58" s="347"/>
      <c r="C58" s="367"/>
      <c r="D58" s="218" t="s">
        <v>388</v>
      </c>
      <c r="E58" s="149" t="s">
        <v>278</v>
      </c>
      <c r="F58" s="150" t="s">
        <v>275</v>
      </c>
      <c r="G58" s="170" t="s">
        <v>264</v>
      </c>
      <c r="H58" s="152"/>
      <c r="I58" s="172"/>
      <c r="J58" s="172">
        <v>24</v>
      </c>
      <c r="K58" s="153"/>
      <c r="L58" s="172"/>
      <c r="M58" s="172"/>
      <c r="N58" s="154">
        <f>SUM(H58:L58)</f>
        <v>24</v>
      </c>
      <c r="O58" s="172"/>
      <c r="P58" s="172"/>
      <c r="Q58" s="172"/>
      <c r="R58" s="185"/>
      <c r="S58" s="186">
        <v>4</v>
      </c>
      <c r="T58" s="349"/>
      <c r="U58" s="350"/>
      <c r="V58" s="230" t="s">
        <v>345</v>
      </c>
      <c r="W58" s="230"/>
      <c r="X58" s="362"/>
      <c r="Y58" s="259" t="s">
        <v>389</v>
      </c>
      <c r="Z58" s="259" t="s">
        <v>390</v>
      </c>
      <c r="AA58" s="259" t="s">
        <v>391</v>
      </c>
      <c r="AB58" s="266"/>
      <c r="AC58" s="172"/>
      <c r="AD58" s="172"/>
      <c r="AE58" s="173"/>
      <c r="AF58" s="173"/>
      <c r="AG58" s="173"/>
      <c r="AH58" s="173"/>
      <c r="AI58" s="173"/>
      <c r="AJ58" s="173"/>
      <c r="AK58" s="173"/>
      <c r="AL58" s="173"/>
      <c r="AM58" s="153"/>
      <c r="AN58" s="153"/>
      <c r="AO58" s="153"/>
      <c r="AP58" s="153"/>
      <c r="AQ58" s="153"/>
      <c r="AR58" s="153"/>
      <c r="AS58" s="165"/>
      <c r="AT58" s="238"/>
      <c r="AU58" s="238"/>
      <c r="AV58" s="241"/>
      <c r="AW58" s="168" t="s">
        <v>315</v>
      </c>
    </row>
    <row r="59" spans="1:49" ht="14.25" customHeight="1">
      <c r="B59" s="347"/>
      <c r="C59" s="367"/>
      <c r="D59" s="218" t="s">
        <v>392</v>
      </c>
      <c r="E59" s="149" t="s">
        <v>278</v>
      </c>
      <c r="F59" s="150" t="s">
        <v>279</v>
      </c>
      <c r="G59" s="170" t="s">
        <v>264</v>
      </c>
      <c r="H59" s="152"/>
      <c r="I59" s="172"/>
      <c r="J59" s="172">
        <v>6</v>
      </c>
      <c r="K59" s="153"/>
      <c r="L59" s="172"/>
      <c r="M59" s="172"/>
      <c r="N59" s="154">
        <f>SUM(H59:L59)</f>
        <v>6</v>
      </c>
      <c r="O59" s="172"/>
      <c r="P59" s="172"/>
      <c r="Q59" s="172"/>
      <c r="R59" s="185"/>
      <c r="S59" s="186">
        <v>1</v>
      </c>
      <c r="T59" s="349"/>
      <c r="U59" s="350"/>
      <c r="V59" s="230" t="s">
        <v>303</v>
      </c>
      <c r="W59" s="230"/>
      <c r="X59" s="362"/>
      <c r="Y59" s="259" t="s">
        <v>393</v>
      </c>
      <c r="Z59" s="259" t="s">
        <v>394</v>
      </c>
      <c r="AA59" s="259" t="s">
        <v>395</v>
      </c>
      <c r="AB59" s="266"/>
      <c r="AC59" s="172" t="s">
        <v>161</v>
      </c>
      <c r="AD59" s="172"/>
      <c r="AE59" s="173"/>
      <c r="AF59" s="173"/>
      <c r="AG59" s="173"/>
      <c r="AH59" s="173"/>
      <c r="AI59" s="173" t="s">
        <v>161</v>
      </c>
      <c r="AJ59" s="173"/>
      <c r="AK59" s="173"/>
      <c r="AL59" s="173"/>
      <c r="AM59" s="153"/>
      <c r="AN59" s="153"/>
      <c r="AO59" s="153"/>
      <c r="AP59" s="153"/>
      <c r="AQ59" s="153" t="s">
        <v>161</v>
      </c>
      <c r="AR59" s="153"/>
      <c r="AS59" s="165">
        <f>N60</f>
        <v>3</v>
      </c>
      <c r="AT59" s="238">
        <v>0</v>
      </c>
      <c r="AU59" s="238">
        <v>0</v>
      </c>
      <c r="AV59" s="241" t="s">
        <v>396</v>
      </c>
      <c r="AW59" s="168" t="s">
        <v>315</v>
      </c>
    </row>
    <row r="60" spans="1:49" ht="38.25">
      <c r="B60" s="347"/>
      <c r="C60" s="367"/>
      <c r="D60" s="267" t="s">
        <v>397</v>
      </c>
      <c r="E60" s="149" t="s">
        <v>278</v>
      </c>
      <c r="F60" s="150" t="s">
        <v>279</v>
      </c>
      <c r="G60" s="170" t="s">
        <v>264</v>
      </c>
      <c r="H60" s="152"/>
      <c r="I60" s="172"/>
      <c r="J60" s="172">
        <v>3</v>
      </c>
      <c r="K60" s="153"/>
      <c r="L60" s="172"/>
      <c r="M60" s="172"/>
      <c r="N60" s="154">
        <f>SUM(H60:L60)</f>
        <v>3</v>
      </c>
      <c r="O60" s="172"/>
      <c r="P60" s="172"/>
      <c r="Q60" s="172"/>
      <c r="R60" s="185"/>
      <c r="S60" s="186"/>
      <c r="T60" s="349"/>
      <c r="U60" s="350"/>
      <c r="V60" s="230" t="s">
        <v>280</v>
      </c>
      <c r="W60" s="230"/>
      <c r="X60" s="362"/>
      <c r="Y60" s="203"/>
      <c r="Z60" s="203"/>
      <c r="AA60" s="203"/>
      <c r="AB60" s="266"/>
      <c r="AC60" s="172" t="s">
        <v>161</v>
      </c>
      <c r="AD60" s="172"/>
      <c r="AE60" s="173"/>
      <c r="AF60" s="173"/>
      <c r="AG60" s="173"/>
      <c r="AH60" s="173"/>
      <c r="AI60" s="173"/>
      <c r="AJ60" s="173"/>
      <c r="AK60" s="173"/>
      <c r="AL60" s="173"/>
      <c r="AM60" s="153"/>
      <c r="AN60" s="153"/>
      <c r="AO60" s="153"/>
      <c r="AP60" s="153"/>
      <c r="AQ60" s="153" t="s">
        <v>161</v>
      </c>
      <c r="AR60" s="153"/>
      <c r="AS60" s="165">
        <f>N61</f>
        <v>24</v>
      </c>
      <c r="AT60" s="238">
        <v>0</v>
      </c>
      <c r="AU60" s="238">
        <v>0</v>
      </c>
      <c r="AV60" s="241"/>
      <c r="AW60" s="214" t="s">
        <v>327</v>
      </c>
    </row>
    <row r="61" spans="1:49" ht="25.5">
      <c r="B61" s="146" t="s">
        <v>398</v>
      </c>
      <c r="C61" s="182" t="s">
        <v>399</v>
      </c>
      <c r="D61" s="234"/>
      <c r="E61" s="149" t="s">
        <v>278</v>
      </c>
      <c r="F61" s="150" t="s">
        <v>400</v>
      </c>
      <c r="G61" s="170" t="s">
        <v>264</v>
      </c>
      <c r="H61" s="184"/>
      <c r="I61" s="172"/>
      <c r="J61" s="172">
        <v>24</v>
      </c>
      <c r="K61" s="153"/>
      <c r="L61" s="172"/>
      <c r="M61" s="172"/>
      <c r="N61" s="154">
        <f>SUM(H61:L61)</f>
        <v>24</v>
      </c>
      <c r="O61" s="172"/>
      <c r="P61" s="172"/>
      <c r="Q61" s="172"/>
      <c r="R61" s="185"/>
      <c r="S61" s="186"/>
      <c r="T61" s="156">
        <v>2.1</v>
      </c>
      <c r="U61" s="157">
        <v>3</v>
      </c>
      <c r="V61" s="230" t="s">
        <v>401</v>
      </c>
      <c r="W61" s="230"/>
      <c r="X61" s="230" t="s">
        <v>401</v>
      </c>
      <c r="Y61" s="149"/>
      <c r="Z61" s="149"/>
      <c r="AA61" s="149"/>
      <c r="AB61" s="266"/>
      <c r="AC61" s="172"/>
      <c r="AD61" s="172"/>
      <c r="AE61" s="173" t="s">
        <v>161</v>
      </c>
      <c r="AF61" s="173" t="s">
        <v>161</v>
      </c>
      <c r="AG61" s="173"/>
      <c r="AH61" s="173"/>
      <c r="AI61" s="173"/>
      <c r="AJ61" s="173"/>
      <c r="AK61" s="173"/>
      <c r="AL61" s="180"/>
      <c r="AM61" s="172"/>
      <c r="AN61" s="172"/>
      <c r="AO61" s="172"/>
      <c r="AP61" s="172"/>
      <c r="AQ61" s="172" t="s">
        <v>161</v>
      </c>
      <c r="AR61" s="172"/>
      <c r="AS61" s="165">
        <f>N62</f>
        <v>180</v>
      </c>
      <c r="AT61" s="238">
        <v>0</v>
      </c>
      <c r="AU61" s="238">
        <v>0</v>
      </c>
      <c r="AV61" s="241" t="s">
        <v>290</v>
      </c>
      <c r="AW61" s="214" t="s">
        <v>327</v>
      </c>
    </row>
    <row r="62" spans="1:49" ht="14.25" customHeight="1">
      <c r="B62" s="191"/>
      <c r="C62" s="192"/>
      <c r="D62" s="193"/>
      <c r="E62" s="351" t="s">
        <v>292</v>
      </c>
      <c r="F62" s="351"/>
      <c r="G62" s="351"/>
      <c r="H62" s="194">
        <f>SUM(H51:H56)</f>
        <v>0</v>
      </c>
      <c r="I62" s="194">
        <f>SUM(I51:I56)</f>
        <v>156</v>
      </c>
      <c r="J62" s="194">
        <f>SUM(J51:J56)</f>
        <v>15</v>
      </c>
      <c r="K62" s="194">
        <f>SUM(K51:K56)</f>
        <v>24</v>
      </c>
      <c r="L62" s="194">
        <f>SUM(L51:L56)</f>
        <v>0</v>
      </c>
      <c r="M62" s="194"/>
      <c r="N62" s="194">
        <f>SUM(N51:N56)</f>
        <v>180</v>
      </c>
      <c r="O62" s="194">
        <f>SUM(O51:O56)</f>
        <v>0</v>
      </c>
      <c r="P62" s="194">
        <f>SUM(P51:P56)</f>
        <v>0</v>
      </c>
      <c r="Q62" s="194">
        <f>SUM(Q51:Q56)</f>
        <v>0</v>
      </c>
      <c r="R62" s="194">
        <f>SUM(R51:R56)</f>
        <v>0</v>
      </c>
      <c r="S62" s="195"/>
      <c r="T62" s="195"/>
      <c r="U62" s="251" t="s">
        <v>366</v>
      </c>
      <c r="V62" s="268"/>
      <c r="W62" s="198"/>
      <c r="X62" s="198"/>
      <c r="Y62" s="198"/>
      <c r="Z62" s="198"/>
      <c r="AA62" s="198"/>
      <c r="AB62" s="199">
        <f>SUM(AB53:AB56)</f>
        <v>2</v>
      </c>
      <c r="AC62" s="172" t="s">
        <v>161</v>
      </c>
      <c r="AD62" s="172"/>
      <c r="AE62" s="172"/>
      <c r="AF62" s="172"/>
      <c r="AG62" s="172"/>
      <c r="AH62" s="172"/>
      <c r="AI62" s="172"/>
      <c r="AJ62" s="172"/>
      <c r="AK62" s="172"/>
      <c r="AL62" s="189"/>
      <c r="AM62" s="153"/>
      <c r="AN62" s="172"/>
      <c r="AO62" s="172"/>
      <c r="AP62" s="172"/>
      <c r="AQ62" s="172" t="s">
        <v>161</v>
      </c>
      <c r="AR62" s="172"/>
      <c r="AS62" s="165">
        <f>N63</f>
        <v>0</v>
      </c>
      <c r="AT62" s="238">
        <v>0</v>
      </c>
      <c r="AU62" s="238">
        <v>0</v>
      </c>
      <c r="AV62" s="241"/>
      <c r="AW62" s="168"/>
    </row>
    <row r="63" spans="1:49">
      <c r="AW63" s="168"/>
    </row>
    <row r="64" spans="1:49">
      <c r="AW64" s="168"/>
    </row>
    <row r="65" spans="49:49">
      <c r="AW65" s="168"/>
    </row>
    <row r="66" spans="49:49" ht="14.25" customHeight="1">
      <c r="AW66" s="168"/>
    </row>
    <row r="67" spans="49:49">
      <c r="AW67" s="168"/>
    </row>
    <row r="68" spans="49:49">
      <c r="AW68" s="168"/>
    </row>
    <row r="69" spans="49:49">
      <c r="AW69" s="168"/>
    </row>
    <row r="70" spans="49:49" ht="14.25" customHeight="1"/>
  </sheetData>
  <mergeCells count="63">
    <mergeCell ref="E62:G62"/>
    <mergeCell ref="B57:B60"/>
    <mergeCell ref="C57:C60"/>
    <mergeCell ref="T57:T60"/>
    <mergeCell ref="U57:U60"/>
    <mergeCell ref="X57:X60"/>
    <mergeCell ref="X41:X47"/>
    <mergeCell ref="B48:D48"/>
    <mergeCell ref="E48:G48"/>
    <mergeCell ref="B51:B53"/>
    <mergeCell ref="C51:C53"/>
    <mergeCell ref="T51:T53"/>
    <mergeCell ref="U51:U53"/>
    <mergeCell ref="U23:U28"/>
    <mergeCell ref="E29:G29"/>
    <mergeCell ref="A30:A49"/>
    <mergeCell ref="B31:B32"/>
    <mergeCell ref="C31:C32"/>
    <mergeCell ref="B35:B36"/>
    <mergeCell ref="C35:C36"/>
    <mergeCell ref="T35:T36"/>
    <mergeCell ref="U35:U36"/>
    <mergeCell ref="B40:B47"/>
    <mergeCell ref="C40:C47"/>
    <mergeCell ref="T40:T47"/>
    <mergeCell ref="U40:U47"/>
    <mergeCell ref="AM4:AR4"/>
    <mergeCell ref="AS4:AU4"/>
    <mergeCell ref="A7:A28"/>
    <mergeCell ref="AC7:AG7"/>
    <mergeCell ref="AI7:AJ7"/>
    <mergeCell ref="AK7:AL7"/>
    <mergeCell ref="B10:B17"/>
    <mergeCell ref="C10:C17"/>
    <mergeCell ref="T10:T17"/>
    <mergeCell ref="U10:U17"/>
    <mergeCell ref="E18:G18"/>
    <mergeCell ref="B20:B21"/>
    <mergeCell ref="C20:C21"/>
    <mergeCell ref="B23:B28"/>
    <mergeCell ref="C23:C28"/>
    <mergeCell ref="T23:T28"/>
    <mergeCell ref="AC3:AR3"/>
    <mergeCell ref="AS3:AV3"/>
    <mergeCell ref="B4:B5"/>
    <mergeCell ref="C4:C5"/>
    <mergeCell ref="D4:D5"/>
    <mergeCell ref="E4:E5"/>
    <mergeCell ref="F4:F5"/>
    <mergeCell ref="G4:G5"/>
    <mergeCell ref="P4:Q4"/>
    <mergeCell ref="S4:S5"/>
    <mergeCell ref="T4:T5"/>
    <mergeCell ref="U4:U5"/>
    <mergeCell ref="V4:X4"/>
    <mergeCell ref="Y4:AA4"/>
    <mergeCell ref="AB4:AB5"/>
    <mergeCell ref="AC4:AL4"/>
    <mergeCell ref="A1:C1"/>
    <mergeCell ref="B3:D3"/>
    <mergeCell ref="H3:N4"/>
    <mergeCell ref="O3:R3"/>
    <mergeCell ref="S3:W3"/>
  </mergeCells>
  <conditionalFormatting sqref="E27">
    <cfRule type="cellIs" dxfId="24" priority="2" operator="equal">
      <formula>"Oui"</formula>
    </cfRule>
  </conditionalFormatting>
  <conditionalFormatting sqref="E27">
    <cfRule type="cellIs" dxfId="23" priority="3" operator="equal">
      <formula>"OUi"</formula>
    </cfRule>
  </conditionalFormatting>
  <conditionalFormatting sqref="E39:E47">
    <cfRule type="cellIs" dxfId="22" priority="4" operator="equal">
      <formula>"Oui"</formula>
    </cfRule>
  </conditionalFormatting>
  <conditionalFormatting sqref="E53">
    <cfRule type="cellIs" dxfId="21" priority="5" operator="equal">
      <formula>"Oui"</formula>
    </cfRule>
  </conditionalFormatting>
  <conditionalFormatting sqref="E51:E52 E31:E38 E54:E61">
    <cfRule type="cellIs" dxfId="20" priority="6" operator="equal">
      <formula>"Oui"</formula>
    </cfRule>
  </conditionalFormatting>
  <conditionalFormatting sqref="E20:E26 E62 E28">
    <cfRule type="cellIs" dxfId="19" priority="7" operator="equal">
      <formula>"Oui"</formula>
    </cfRule>
  </conditionalFormatting>
  <conditionalFormatting sqref="E8:E17">
    <cfRule type="cellIs" dxfId="18" priority="8" operator="equal">
      <formula>"Oui"</formula>
    </cfRule>
  </conditionalFormatting>
  <conditionalFormatting sqref="U2">
    <cfRule type="cellIs" dxfId="17" priority="9" operator="lessThanOrEqual">
      <formula>180</formula>
    </cfRule>
    <cfRule type="cellIs" dxfId="16" priority="10" operator="greaterThan">
      <formula>180</formula>
    </cfRule>
  </conditionalFormatting>
  <conditionalFormatting sqref="N2">
    <cfRule type="cellIs" dxfId="15" priority="11" operator="lessThanOrEqual">
      <formula>1500</formula>
    </cfRule>
    <cfRule type="cellIs" dxfId="14" priority="12" operator="greaterThan">
      <formula>1800</formula>
    </cfRule>
  </conditionalFormatting>
  <dataValidations count="9">
    <dataValidation type="list" allowBlank="1" showInputMessage="1" showErrorMessage="1" sqref="G8:G17 G20:G26 G28 G31:G47 G51:G61" xr:uid="{00000000-0002-0000-0300-000000000000}">
      <formula1>"Novice,Intermédiaire,Compétent"</formula1>
      <formula2>0</formula2>
    </dataValidation>
    <dataValidation type="list" allowBlank="1" showInputMessage="1" showErrorMessage="1" sqref="F8:F17 F20:F26 F28 F31:F47 F51:F61" xr:uid="{00000000-0002-0000-0300-000001000000}">
      <formula1>"Selectionner...,Socle,Transversal,Ouvert,International,Tremplin"</formula1>
      <formula2>0</formula2>
    </dataValidation>
    <dataValidation type="list" allowBlank="1" showInputMessage="1" showErrorMessage="1" sqref="E18 D29 D62" xr:uid="{00000000-0002-0000-0300-000002000000}">
      <formula1>"UE Socle,UE transversale,UE Ouverte,UE Internationale,UE Tremplin"</formula1>
      <formula2>0</formula2>
    </dataValidation>
    <dataValidation type="list" allowBlank="1" showInputMessage="1" showErrorMessage="1" sqref="E8:E17 E31:E47 E51:E61 E20:E28" xr:uid="{00000000-0002-0000-0300-000003000000}">
      <formula1>"Oui,Non"</formula1>
      <formula2>0</formula2>
    </dataValidation>
    <dataValidation type="whole" allowBlank="1" showInputMessage="1" showErrorMessage="1" sqref="U8:U17 U20:U28 U31:U47 U51:U61" xr:uid="{00000000-0002-0000-0300-000004000000}">
      <formula1>3</formula1>
      <formula2>30</formula2>
    </dataValidation>
    <dataValidation allowBlank="1" showInputMessage="1" showErrorMessage="1" prompt="Ces heures sont pour information et non calculées dans le total." sqref="M8" xr:uid="{00000000-0002-0000-0300-000005000000}">
      <formula1>0</formula1>
      <formula2>0</formula2>
    </dataValidation>
    <dataValidation type="list" allowBlank="1" showInputMessage="1" showErrorMessage="1" sqref="X3:AA3" xr:uid="{00000000-0002-0000-0300-000006000000}">
      <formula1>"Sélectionner ...,Contrôle Continu Intégral,Contrôle Continu,Contrôle Terminal,Mode combiné (CC+Examen terminal)"</formula1>
      <formula2>0</formula2>
    </dataValidation>
    <dataValidation type="list" allowBlank="1" showInputMessage="1" showErrorMessage="1" sqref="F27" xr:uid="{00000000-0002-0000-0300-000007000000}">
      <formula1>"Sélectionner ...,Socle,Transversal,Ouvert,International,Tremplin"</formula1>
      <formula2>0</formula2>
    </dataValidation>
    <dataValidation type="list" allowBlank="1" showInputMessage="1" showErrorMessage="1" sqref="D27" xr:uid="{00000000-0002-0000-0300-000008000000}">
      <formula1>Ressources</formula1>
      <formula2>0</formula2>
    </dataValidation>
  </dataValidations>
  <pageMargins left="0.7" right="0.7" top="0.75" bottom="0.75" header="0.511811023622047" footer="0.511811023622047"/>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J6"/>
  <sheetViews>
    <sheetView zoomScaleNormal="100" workbookViewId="0">
      <selection activeCell="A2" sqref="A2"/>
    </sheetView>
  </sheetViews>
  <sheetFormatPr baseColWidth="10" defaultColWidth="11.42578125" defaultRowHeight="15"/>
  <cols>
    <col min="1" max="1024" width="11.42578125" style="3"/>
  </cols>
  <sheetData>
    <row r="1" spans="1:9" ht="46.5" customHeight="1">
      <c r="A1" s="368" t="s">
        <v>402</v>
      </c>
      <c r="B1" s="368"/>
      <c r="C1" s="368"/>
      <c r="D1" s="368"/>
      <c r="E1" s="368"/>
      <c r="F1" s="368"/>
      <c r="G1" s="368"/>
      <c r="H1" s="368"/>
      <c r="I1" s="368"/>
    </row>
    <row r="2" spans="1:9" ht="162.75" customHeight="1">
      <c r="A2" s="369"/>
      <c r="B2" s="369"/>
      <c r="C2" s="369"/>
      <c r="D2" s="369"/>
      <c r="E2" s="369"/>
      <c r="F2" s="369"/>
      <c r="G2" s="369"/>
      <c r="H2" s="369"/>
      <c r="I2" s="369"/>
    </row>
    <row r="4" spans="1:9" ht="147.75" customHeight="1">
      <c r="A4" s="369"/>
      <c r="B4" s="369"/>
      <c r="C4" s="369"/>
      <c r="D4" s="369"/>
      <c r="E4" s="369"/>
      <c r="F4" s="369"/>
      <c r="G4" s="369"/>
      <c r="H4" s="369"/>
      <c r="I4" s="369"/>
    </row>
    <row r="6" spans="1:9" ht="144" customHeight="1">
      <c r="A6" s="369"/>
      <c r="B6" s="369"/>
      <c r="C6" s="369"/>
      <c r="D6" s="369"/>
      <c r="E6" s="369"/>
      <c r="F6" s="369"/>
      <c r="G6" s="369"/>
      <c r="H6" s="369"/>
      <c r="I6" s="369"/>
    </row>
  </sheetData>
  <mergeCells count="4">
    <mergeCell ref="A1:I1"/>
    <mergeCell ref="A2:I2"/>
    <mergeCell ref="A4:I4"/>
    <mergeCell ref="A6:I6"/>
  </mergeCells>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9"/>
  <sheetViews>
    <sheetView zoomScaleNormal="100" workbookViewId="0">
      <selection activeCell="A10" sqref="A10"/>
    </sheetView>
  </sheetViews>
  <sheetFormatPr baseColWidth="10" defaultColWidth="11.5703125" defaultRowHeight="15"/>
  <cols>
    <col min="1" max="8" width="11.42578125" style="1" customWidth="1"/>
    <col min="9" max="9" width="23" style="1" customWidth="1"/>
  </cols>
  <sheetData>
    <row r="1" spans="1:9" ht="46.5" customHeight="1">
      <c r="A1" s="370" t="s">
        <v>403</v>
      </c>
      <c r="B1" s="370"/>
      <c r="C1" s="370"/>
      <c r="D1" s="370"/>
      <c r="E1" s="370"/>
      <c r="F1" s="370"/>
      <c r="G1" s="370"/>
      <c r="H1" s="370"/>
      <c r="I1" s="370"/>
    </row>
    <row r="2" spans="1:9" ht="130.5" customHeight="1">
      <c r="A2" s="371" t="s">
        <v>404</v>
      </c>
      <c r="B2" s="371"/>
      <c r="C2" s="371"/>
      <c r="D2" s="371"/>
      <c r="E2" s="371"/>
      <c r="F2" s="371"/>
      <c r="G2" s="371"/>
      <c r="H2" s="371"/>
      <c r="I2" s="371"/>
    </row>
    <row r="3" spans="1:9" ht="43.5" customHeight="1"/>
    <row r="4" spans="1:9" ht="163.5" customHeight="1">
      <c r="A4" s="371" t="s">
        <v>405</v>
      </c>
      <c r="B4" s="371"/>
      <c r="C4" s="371"/>
      <c r="D4" s="371"/>
      <c r="E4" s="371"/>
      <c r="F4" s="371"/>
      <c r="G4" s="371"/>
      <c r="H4" s="371"/>
      <c r="I4" s="371"/>
    </row>
    <row r="5" spans="1:9" ht="60" customHeight="1"/>
    <row r="6" spans="1:9" ht="115.5" customHeight="1">
      <c r="A6" s="371" t="s">
        <v>406</v>
      </c>
      <c r="B6" s="371"/>
      <c r="C6" s="371"/>
      <c r="D6" s="371"/>
      <c r="E6" s="371"/>
      <c r="F6" s="371"/>
      <c r="G6" s="371"/>
      <c r="H6" s="371"/>
      <c r="I6" s="371"/>
    </row>
    <row r="7" spans="1:9" ht="115.5" customHeight="1">
      <c r="A7" s="269"/>
      <c r="B7" s="270"/>
      <c r="C7" s="270"/>
      <c r="D7" s="270"/>
      <c r="E7" s="270"/>
      <c r="F7" s="270"/>
      <c r="G7" s="270"/>
      <c r="H7" s="270"/>
      <c r="I7" s="270"/>
    </row>
    <row r="8" spans="1:9" ht="27.75" customHeight="1">
      <c r="A8" s="371" t="s">
        <v>407</v>
      </c>
      <c r="B8" s="371"/>
      <c r="C8" s="371"/>
      <c r="D8" s="371"/>
      <c r="E8" s="371"/>
      <c r="F8" s="371"/>
      <c r="G8" s="371"/>
      <c r="H8" s="371"/>
      <c r="I8" s="371"/>
    </row>
    <row r="9" spans="1:9" ht="30.75" customHeight="1"/>
  </sheetData>
  <mergeCells count="5">
    <mergeCell ref="A1:I1"/>
    <mergeCell ref="A2:I2"/>
    <mergeCell ref="A4:I4"/>
    <mergeCell ref="A6:I6"/>
    <mergeCell ref="A8:I8"/>
  </mergeCells>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R58"/>
  <sheetViews>
    <sheetView zoomScaleNormal="100" workbookViewId="0">
      <selection activeCell="A15" sqref="A15"/>
    </sheetView>
  </sheetViews>
  <sheetFormatPr baseColWidth="10" defaultColWidth="11.42578125" defaultRowHeight="15"/>
  <cols>
    <col min="1" max="1" width="36.42578125" style="271" customWidth="1"/>
    <col min="2" max="2" width="22" style="271" customWidth="1"/>
    <col min="3" max="3" width="39.85546875" style="271" customWidth="1"/>
    <col min="4" max="4" width="30.42578125" style="1" customWidth="1"/>
    <col min="5" max="5" width="28.42578125" style="1" customWidth="1"/>
    <col min="6" max="6" width="16.42578125" style="1" customWidth="1"/>
    <col min="7" max="7" width="13.5703125" style="1" customWidth="1"/>
  </cols>
  <sheetData>
    <row r="1" spans="1:18" ht="24" customHeight="1">
      <c r="A1" s="372" t="s">
        <v>408</v>
      </c>
      <c r="B1" s="372"/>
      <c r="C1" s="372"/>
      <c r="D1" s="372"/>
      <c r="E1" s="272"/>
      <c r="F1" s="272"/>
      <c r="G1" s="272"/>
      <c r="H1" s="272"/>
      <c r="I1" s="272"/>
      <c r="J1" s="272"/>
      <c r="K1" s="272"/>
      <c r="L1" s="272"/>
      <c r="M1" s="272"/>
      <c r="N1" s="272"/>
      <c r="O1" s="272"/>
      <c r="P1" s="272"/>
      <c r="Q1" s="272"/>
      <c r="R1" s="272"/>
    </row>
    <row r="2" spans="1:18" ht="21" customHeight="1">
      <c r="A2" s="373" t="s">
        <v>409</v>
      </c>
      <c r="B2" s="373"/>
      <c r="C2" s="373"/>
      <c r="D2" s="373"/>
      <c r="E2" s="273"/>
      <c r="F2" s="273"/>
      <c r="G2" s="273"/>
      <c r="H2" s="273"/>
      <c r="I2" s="273"/>
      <c r="J2" s="273"/>
      <c r="K2" s="273"/>
      <c r="L2" s="273"/>
      <c r="M2" s="273"/>
      <c r="N2" s="273"/>
      <c r="O2" s="273"/>
      <c r="P2" s="273"/>
      <c r="Q2" s="273"/>
      <c r="R2" s="273"/>
    </row>
    <row r="3" spans="1:18" ht="21">
      <c r="A3" s="274"/>
      <c r="B3" s="274"/>
      <c r="C3" s="274"/>
      <c r="D3" s="274"/>
      <c r="E3" s="273"/>
      <c r="F3" s="273"/>
      <c r="G3" s="273"/>
      <c r="H3" s="273"/>
      <c r="I3" s="273"/>
      <c r="J3" s="273"/>
      <c r="K3" s="273"/>
      <c r="L3" s="273"/>
      <c r="M3" s="273"/>
      <c r="N3" s="273"/>
      <c r="O3" s="273"/>
      <c r="P3" s="273"/>
      <c r="Q3" s="273"/>
      <c r="R3" s="273"/>
    </row>
    <row r="4" spans="1:18" ht="21">
      <c r="A4" s="275" t="s">
        <v>410</v>
      </c>
      <c r="B4" s="374" t="s">
        <v>317</v>
      </c>
      <c r="C4" s="374"/>
      <c r="D4" s="374"/>
      <c r="E4" s="273"/>
      <c r="F4" s="273"/>
      <c r="G4" s="273"/>
      <c r="H4" s="273"/>
      <c r="I4" s="273"/>
      <c r="J4" s="273"/>
      <c r="K4" s="273"/>
      <c r="L4" s="273"/>
      <c r="M4" s="273"/>
      <c r="N4" s="273"/>
      <c r="O4" s="273"/>
      <c r="P4" s="273"/>
      <c r="Q4" s="273"/>
      <c r="R4" s="273"/>
    </row>
    <row r="5" spans="1:18" ht="21">
      <c r="B5" s="274"/>
      <c r="C5" s="274"/>
      <c r="D5" s="276"/>
      <c r="E5" s="276"/>
      <c r="F5" s="276"/>
      <c r="G5" s="276"/>
      <c r="H5" s="276"/>
      <c r="I5" s="276"/>
      <c r="J5" s="276"/>
      <c r="K5" s="276"/>
      <c r="L5" s="276"/>
      <c r="M5" s="276"/>
      <c r="N5" s="276"/>
      <c r="O5" s="276"/>
      <c r="P5" s="276"/>
      <c r="Q5" s="276"/>
      <c r="R5" s="276"/>
    </row>
    <row r="6" spans="1:18" ht="21">
      <c r="A6" s="275" t="s">
        <v>411</v>
      </c>
      <c r="B6" s="374" t="s">
        <v>412</v>
      </c>
      <c r="C6" s="374"/>
      <c r="D6" s="374"/>
      <c r="E6" s="273"/>
      <c r="F6" s="273"/>
      <c r="G6" s="273"/>
      <c r="H6" s="273"/>
      <c r="I6" s="273"/>
      <c r="J6" s="273"/>
      <c r="K6" s="273"/>
      <c r="L6" s="273"/>
      <c r="M6" s="273"/>
      <c r="N6" s="273"/>
      <c r="O6" s="273"/>
      <c r="P6" s="273"/>
      <c r="Q6" s="273"/>
      <c r="R6" s="273"/>
    </row>
    <row r="7" spans="1:18" ht="21">
      <c r="B7" s="274"/>
      <c r="C7" s="274"/>
      <c r="D7" s="276"/>
      <c r="E7" s="276"/>
      <c r="F7" s="276"/>
      <c r="G7" s="276"/>
      <c r="H7" s="276"/>
      <c r="I7" s="276"/>
      <c r="J7" s="276"/>
      <c r="K7" s="276"/>
      <c r="L7" s="276"/>
      <c r="M7" s="276"/>
      <c r="N7" s="276"/>
      <c r="O7" s="276"/>
      <c r="P7" s="276"/>
      <c r="Q7" s="276"/>
      <c r="R7" s="276"/>
    </row>
    <row r="8" spans="1:18" ht="37.5" customHeight="1">
      <c r="A8" s="277" t="s">
        <v>413</v>
      </c>
      <c r="B8" s="374" t="s">
        <v>414</v>
      </c>
      <c r="C8" s="374"/>
      <c r="D8" s="374"/>
      <c r="E8" s="273"/>
      <c r="F8" s="273"/>
      <c r="G8" s="273"/>
      <c r="H8" s="273"/>
      <c r="I8" s="273"/>
      <c r="J8" s="273"/>
      <c r="K8" s="273"/>
      <c r="L8" s="273"/>
      <c r="M8" s="273"/>
      <c r="N8" s="273"/>
      <c r="O8" s="273"/>
      <c r="P8" s="273"/>
      <c r="Q8" s="273"/>
      <c r="R8" s="273"/>
    </row>
    <row r="10" spans="1:18" ht="34.5" customHeight="1">
      <c r="A10" s="277" t="s">
        <v>415</v>
      </c>
      <c r="B10" s="374"/>
      <c r="C10" s="374"/>
      <c r="D10" s="374"/>
    </row>
    <row r="12" spans="1:18" ht="21">
      <c r="A12" s="375"/>
      <c r="B12" s="375"/>
      <c r="C12" s="375"/>
      <c r="D12" s="375"/>
      <c r="E12" s="375"/>
      <c r="F12" s="375"/>
      <c r="G12" s="375"/>
      <c r="H12" s="375"/>
      <c r="I12" s="375"/>
      <c r="J12" s="375"/>
      <c r="K12" s="375"/>
      <c r="L12" s="375"/>
      <c r="M12" s="375"/>
      <c r="N12" s="375"/>
      <c r="O12" s="375"/>
      <c r="P12" s="375"/>
      <c r="Q12" s="375"/>
      <c r="R12" s="375"/>
    </row>
    <row r="14" spans="1:18" ht="21">
      <c r="A14" s="278" t="s">
        <v>263</v>
      </c>
      <c r="B14" s="279" t="s">
        <v>400</v>
      </c>
      <c r="C14" s="279" t="s">
        <v>275</v>
      </c>
      <c r="D14" s="279" t="s">
        <v>279</v>
      </c>
      <c r="E14" s="280" t="s">
        <v>269</v>
      </c>
    </row>
    <row r="15" spans="1:18" ht="21">
      <c r="A15" s="281" t="e">
        <f>D28</f>
        <v>#REF!</v>
      </c>
      <c r="B15" s="281" t="e">
        <f>D34</f>
        <v>#REF!</v>
      </c>
      <c r="C15" s="281" t="e">
        <f>D32</f>
        <v>#REF!</v>
      </c>
      <c r="D15" s="281" t="e">
        <f>D30</f>
        <v>#REF!</v>
      </c>
      <c r="E15" s="281">
        <v>0</v>
      </c>
    </row>
    <row r="18" spans="1:18" ht="21" customHeight="1">
      <c r="A18" s="376" t="s">
        <v>416</v>
      </c>
      <c r="B18" s="376"/>
      <c r="C18" s="376"/>
      <c r="D18" s="376"/>
      <c r="E18" s="282"/>
      <c r="F18" s="282"/>
      <c r="G18" s="282"/>
      <c r="H18" s="282"/>
      <c r="I18" s="282"/>
      <c r="J18" s="282"/>
      <c r="K18" s="282"/>
      <c r="L18" s="282"/>
      <c r="M18" s="282"/>
      <c r="N18" s="282"/>
      <c r="O18" s="282"/>
      <c r="P18" s="282"/>
      <c r="Q18" s="282"/>
      <c r="R18" s="282"/>
    </row>
    <row r="19" spans="1:18" ht="48" customHeight="1">
      <c r="D19" s="377" t="s">
        <v>417</v>
      </c>
      <c r="E19" s="377"/>
    </row>
    <row r="20" spans="1:18" ht="37.5">
      <c r="A20" s="283" t="s">
        <v>418</v>
      </c>
      <c r="B20" s="283" t="s">
        <v>419</v>
      </c>
      <c r="C20" s="283" t="s">
        <v>420</v>
      </c>
      <c r="D20" s="284" t="s">
        <v>421</v>
      </c>
      <c r="E20" s="284" t="s">
        <v>422</v>
      </c>
    </row>
    <row r="21" spans="1:18" ht="31.5">
      <c r="A21" s="285" t="s">
        <v>423</v>
      </c>
      <c r="B21" s="286" t="s">
        <v>424</v>
      </c>
      <c r="C21" s="285" t="s">
        <v>425</v>
      </c>
      <c r="D21" s="285" t="s">
        <v>426</v>
      </c>
      <c r="E21" s="287" t="s">
        <v>262</v>
      </c>
    </row>
    <row r="22" spans="1:18" ht="63">
      <c r="A22" s="285" t="s">
        <v>427</v>
      </c>
      <c r="B22" s="285" t="s">
        <v>428</v>
      </c>
      <c r="C22" s="285" t="s">
        <v>429</v>
      </c>
      <c r="D22" s="288" t="str">
        <f>IF(ISBLANK(B8),"Non","Oui")</f>
        <v>Oui</v>
      </c>
      <c r="E22" s="287" t="s">
        <v>262</v>
      </c>
    </row>
    <row r="23" spans="1:18" ht="47.25">
      <c r="A23" s="285" t="s">
        <v>430</v>
      </c>
      <c r="B23" s="285" t="s">
        <v>431</v>
      </c>
      <c r="C23" s="285" t="s">
        <v>432</v>
      </c>
      <c r="D23" s="289" t="str">
        <f>IF(ISBLANK('4-Réorientation'!A2),"Non","Oui")</f>
        <v>Non</v>
      </c>
      <c r="E23" s="287" t="s">
        <v>262</v>
      </c>
    </row>
    <row r="24" spans="1:18" ht="141.75" hidden="1">
      <c r="A24" s="285" t="s">
        <v>433</v>
      </c>
      <c r="B24" s="285" t="s">
        <v>434</v>
      </c>
      <c r="C24" s="285" t="s">
        <v>435</v>
      </c>
      <c r="D24" s="178"/>
      <c r="E24" s="287" t="s">
        <v>262</v>
      </c>
    </row>
    <row r="25" spans="1:18" ht="94.5">
      <c r="A25" s="285" t="s">
        <v>436</v>
      </c>
      <c r="B25" s="285" t="s">
        <v>437</v>
      </c>
      <c r="C25" s="290" t="s">
        <v>438</v>
      </c>
      <c r="D25" s="289" t="e">
        <f>'3-Maquette parcours'!N2-SUMIF(TypologiePrincipale,"Tremplin",TotalMaquette)</f>
        <v>#REF!</v>
      </c>
      <c r="E25" s="287" t="s">
        <v>262</v>
      </c>
    </row>
    <row r="26" spans="1:18" ht="78.75">
      <c r="A26" s="285" t="s">
        <v>439</v>
      </c>
      <c r="B26" s="285" t="s">
        <v>440</v>
      </c>
      <c r="C26" s="286" t="s">
        <v>441</v>
      </c>
      <c r="D26" s="289">
        <f>'3-Maquette parcours'!N2</f>
        <v>831</v>
      </c>
      <c r="E26" s="287" t="s">
        <v>262</v>
      </c>
      <c r="F26" s="291"/>
      <c r="G26" s="291"/>
    </row>
    <row r="27" spans="1:18" ht="110.25">
      <c r="A27" s="285" t="s">
        <v>442</v>
      </c>
      <c r="B27" s="285" t="s">
        <v>443</v>
      </c>
      <c r="C27" s="286" t="s">
        <v>444</v>
      </c>
      <c r="D27" s="292" t="e">
        <f>SUMIF(CommunL1L2,"Oui",TotalMaquette)/1000*100</f>
        <v>#REF!</v>
      </c>
      <c r="E27" s="287" t="s">
        <v>262</v>
      </c>
    </row>
    <row r="28" spans="1:18" ht="31.5">
      <c r="A28" s="285" t="s">
        <v>445</v>
      </c>
      <c r="B28" s="285" t="s">
        <v>446</v>
      </c>
      <c r="C28" s="285" t="s">
        <v>447</v>
      </c>
      <c r="D28" s="288" t="e">
        <f>SUMIF(TypologiePrincipale,"Socle",TotalMaquette)</f>
        <v>#REF!</v>
      </c>
      <c r="E28" s="287" t="s">
        <v>262</v>
      </c>
      <c r="F28" s="291"/>
      <c r="G28" s="291"/>
    </row>
    <row r="29" spans="1:18" ht="63.75" customHeight="1">
      <c r="A29" s="285" t="s">
        <v>448</v>
      </c>
      <c r="B29" s="285" t="s">
        <v>449</v>
      </c>
      <c r="C29" s="285" t="s">
        <v>450</v>
      </c>
      <c r="D29" s="292" t="e">
        <f>D28/D25*100</f>
        <v>#REF!</v>
      </c>
      <c r="E29" s="287" t="s">
        <v>262</v>
      </c>
      <c r="F29" s="291"/>
      <c r="G29" s="291"/>
    </row>
    <row r="30" spans="1:18" ht="31.5">
      <c r="A30" s="285" t="s">
        <v>451</v>
      </c>
      <c r="B30" s="285" t="s">
        <v>452</v>
      </c>
      <c r="C30" s="285" t="s">
        <v>453</v>
      </c>
      <c r="D30" s="288" t="e">
        <f>SUMIF(TypologiePrincipale,"Transversal",TotalMaquette)</f>
        <v>#REF!</v>
      </c>
      <c r="E30" s="287" t="s">
        <v>262</v>
      </c>
      <c r="F30" s="291"/>
      <c r="G30" s="291"/>
    </row>
    <row r="31" spans="1:18" ht="78.75">
      <c r="A31" s="285" t="s">
        <v>454</v>
      </c>
      <c r="B31" s="285" t="s">
        <v>455</v>
      </c>
      <c r="C31" s="285" t="s">
        <v>456</v>
      </c>
      <c r="D31" s="293" t="e">
        <f>D30/D25*100</f>
        <v>#REF!</v>
      </c>
      <c r="E31" s="287" t="s">
        <v>262</v>
      </c>
      <c r="F31" s="291"/>
      <c r="G31" s="291"/>
    </row>
    <row r="32" spans="1:18" ht="189">
      <c r="A32" s="285" t="s">
        <v>457</v>
      </c>
      <c r="B32" s="285" t="s">
        <v>458</v>
      </c>
      <c r="C32" s="286" t="s">
        <v>459</v>
      </c>
      <c r="D32" s="289" t="e">
        <f>SUMIF(TypologiePrincipale,"International",TotalMaquette)</f>
        <v>#REF!</v>
      </c>
      <c r="E32" s="287" t="s">
        <v>262</v>
      </c>
      <c r="F32" s="291"/>
      <c r="G32" s="291"/>
    </row>
    <row r="33" spans="1:8" ht="94.5">
      <c r="A33" s="285" t="s">
        <v>460</v>
      </c>
      <c r="B33" s="285" t="s">
        <v>461</v>
      </c>
      <c r="C33" s="285" t="s">
        <v>462</v>
      </c>
      <c r="D33" s="293" t="e">
        <f>D32/D25*100</f>
        <v>#REF!</v>
      </c>
      <c r="E33" s="287" t="s">
        <v>262</v>
      </c>
      <c r="F33" s="291"/>
      <c r="G33" s="291"/>
    </row>
    <row r="34" spans="1:8" ht="94.5">
      <c r="A34" s="285" t="s">
        <v>463</v>
      </c>
      <c r="B34" s="285" t="s">
        <v>464</v>
      </c>
      <c r="C34" s="294" t="s">
        <v>465</v>
      </c>
      <c r="D34" s="289" t="e">
        <f>SUMIF(TypologiePrincipale,"Ouvert",TotalMaquette)</f>
        <v>#REF!</v>
      </c>
      <c r="E34" s="287" t="s">
        <v>262</v>
      </c>
      <c r="F34" s="291"/>
      <c r="G34" s="291"/>
    </row>
    <row r="35" spans="1:8" ht="78.75">
      <c r="A35" s="285" t="s">
        <v>466</v>
      </c>
      <c r="B35" s="285" t="s">
        <v>467</v>
      </c>
      <c r="C35" s="285" t="s">
        <v>468</v>
      </c>
      <c r="D35" s="293" t="e">
        <f>D34/D25*100</f>
        <v>#REF!</v>
      </c>
      <c r="E35" s="287" t="s">
        <v>262</v>
      </c>
      <c r="F35" s="291"/>
      <c r="G35" s="291"/>
    </row>
    <row r="36" spans="1:8" ht="94.5">
      <c r="A36" s="285" t="s">
        <v>469</v>
      </c>
      <c r="B36" s="285" t="s">
        <v>470</v>
      </c>
      <c r="C36" s="286" t="s">
        <v>471</v>
      </c>
      <c r="D36" s="289">
        <f>'3-Maquette parcours'!Q2</f>
        <v>0</v>
      </c>
      <c r="E36" s="287" t="s">
        <v>262</v>
      </c>
    </row>
    <row r="37" spans="1:8" ht="126">
      <c r="A37" s="285" t="s">
        <v>472</v>
      </c>
      <c r="B37" s="285" t="s">
        <v>473</v>
      </c>
      <c r="C37" s="285" t="s">
        <v>474</v>
      </c>
      <c r="D37" s="289">
        <f>'3-Maquette parcours'!Q2</f>
        <v>0</v>
      </c>
      <c r="E37" s="287" t="s">
        <v>262</v>
      </c>
    </row>
    <row r="38" spans="1:8" ht="80.25" customHeight="1">
      <c r="A38" s="285" t="s">
        <v>475</v>
      </c>
      <c r="B38" s="285" t="s">
        <v>476</v>
      </c>
      <c r="C38" s="286" t="s">
        <v>477</v>
      </c>
      <c r="D38" s="289">
        <f>'3-Maquette parcours'!R2</f>
        <v>127</v>
      </c>
      <c r="E38" s="287" t="s">
        <v>262</v>
      </c>
    </row>
    <row r="39" spans="1:8" ht="78.75">
      <c r="A39" s="285" t="s">
        <v>478</v>
      </c>
      <c r="B39" s="285" t="s">
        <v>479</v>
      </c>
      <c r="C39" s="285" t="s">
        <v>480</v>
      </c>
      <c r="D39" s="289">
        <f>'3-Maquette parcours'!O2+'3-Maquette parcours'!AT2+'3-Maquette parcours'!AU2</f>
        <v>11</v>
      </c>
      <c r="E39" s="287" t="s">
        <v>262</v>
      </c>
    </row>
    <row r="40" spans="1:8" ht="31.5">
      <c r="A40" s="285" t="s">
        <v>481</v>
      </c>
      <c r="B40" s="285" t="s">
        <v>482</v>
      </c>
      <c r="C40" s="285" t="s">
        <v>483</v>
      </c>
      <c r="D40" s="288">
        <f>'3-Maquette parcours'!L2+'3-Maquette parcours'!O2</f>
        <v>0</v>
      </c>
      <c r="E40" s="287" t="s">
        <v>262</v>
      </c>
    </row>
    <row r="41" spans="1:8" ht="63">
      <c r="A41" s="285" t="s">
        <v>484</v>
      </c>
      <c r="B41" s="285" t="s">
        <v>485</v>
      </c>
      <c r="C41" s="285" t="s">
        <v>486</v>
      </c>
      <c r="D41" s="289">
        <f>'3-Maquette parcours'!K2</f>
        <v>68</v>
      </c>
      <c r="E41" s="287" t="s">
        <v>262</v>
      </c>
    </row>
    <row r="42" spans="1:8" ht="31.5">
      <c r="A42" s="287" t="s">
        <v>487</v>
      </c>
      <c r="B42" s="285" t="s">
        <v>488</v>
      </c>
      <c r="C42" s="285" t="s">
        <v>489</v>
      </c>
      <c r="D42" s="285" t="s">
        <v>426</v>
      </c>
      <c r="E42" s="287" t="s">
        <v>262</v>
      </c>
    </row>
    <row r="43" spans="1:8" ht="16.5" customHeight="1">
      <c r="A43" s="378" t="s">
        <v>490</v>
      </c>
      <c r="B43" s="379" t="s">
        <v>491</v>
      </c>
      <c r="C43" s="295" t="str">
        <f>'3-Maquette parcours'!AC5</f>
        <v>Expression</v>
      </c>
      <c r="D43" s="288" t="str">
        <f>IF('3-Maquette parcours'!AC2&gt;0,"Présent","Absent")</f>
        <v>Présent</v>
      </c>
      <c r="E43" s="287" t="s">
        <v>262</v>
      </c>
      <c r="F43" s="380" t="s">
        <v>492</v>
      </c>
      <c r="G43" s="380"/>
      <c r="H43" s="380"/>
    </row>
    <row r="44" spans="1:8" ht="15.75">
      <c r="A44" s="378"/>
      <c r="B44" s="379"/>
      <c r="C44" s="295" t="str">
        <f>'3-Maquette parcours'!AD5</f>
        <v>TEDS</v>
      </c>
      <c r="D44" s="288">
        <f>SUMIF(NombreTEDS,"x",TotalECUE)</f>
        <v>0</v>
      </c>
      <c r="E44" s="287" t="s">
        <v>262</v>
      </c>
      <c r="F44" s="380"/>
      <c r="G44" s="380"/>
      <c r="H44" s="380"/>
    </row>
    <row r="45" spans="1:8" ht="15.75">
      <c r="A45" s="378"/>
      <c r="B45" s="379"/>
      <c r="C45" s="295" t="str">
        <f>'3-Maquette parcours'!AE5</f>
        <v>MTU</v>
      </c>
      <c r="D45" s="288">
        <f>SUMIF(NombreMTU,"x",TotalECUE)</f>
        <v>35.5</v>
      </c>
      <c r="E45" s="287" t="s">
        <v>262</v>
      </c>
      <c r="F45" s="380"/>
      <c r="G45" s="380"/>
      <c r="H45" s="380"/>
    </row>
    <row r="46" spans="1:8" ht="15.75">
      <c r="A46" s="378"/>
      <c r="B46" s="379"/>
      <c r="C46" s="295" t="str">
        <f>'3-Maquette parcours'!AH5</f>
        <v>Numérique (PIX)</v>
      </c>
      <c r="D46" s="288" t="str">
        <f>IF('3-Maquette parcours'!AH2&gt;0,"Présent","Absent")</f>
        <v>Présent</v>
      </c>
      <c r="E46" s="287" t="s">
        <v>262</v>
      </c>
      <c r="F46" s="380"/>
      <c r="G46" s="380"/>
      <c r="H46" s="380"/>
    </row>
    <row r="47" spans="1:8" ht="15.75">
      <c r="A47" s="378"/>
      <c r="B47" s="379"/>
      <c r="C47" s="295" t="str">
        <f>'3-Maquette parcours'!AF5</f>
        <v>Compétences informationnelles</v>
      </c>
      <c r="D47" s="288" t="str">
        <f>IF('3-Maquette parcours'!AF2&gt;0,"Présent","Absent")</f>
        <v>Présent</v>
      </c>
      <c r="E47" s="287" t="s">
        <v>262</v>
      </c>
      <c r="F47" s="380"/>
      <c r="G47" s="380"/>
      <c r="H47" s="380"/>
    </row>
    <row r="48" spans="1:8" ht="15.75">
      <c r="A48" s="378"/>
      <c r="B48" s="379"/>
      <c r="C48" s="295" t="str">
        <f>'3-Maquette parcours'!AG5</f>
        <v>VSSH</v>
      </c>
      <c r="D48" s="288" t="str">
        <f>IF('3-Maquette parcours'!AG2&gt;0,"Présent","Absent")</f>
        <v>Présent</v>
      </c>
      <c r="E48" s="287" t="s">
        <v>262</v>
      </c>
      <c r="F48" s="380"/>
      <c r="G48" s="380"/>
      <c r="H48" s="380"/>
    </row>
    <row r="49" spans="1:8" ht="33.75" customHeight="1">
      <c r="A49" s="381" t="s">
        <v>493</v>
      </c>
      <c r="B49" s="379"/>
      <c r="C49" s="296" t="str">
        <f>'3-Maquette parcours'!AH5</f>
        <v>Numérique (PIX)</v>
      </c>
      <c r="D49" s="288" t="str">
        <f>IF('3-Maquette parcours'!AH2&gt;0,"Présent","Absent")</f>
        <v>Présent</v>
      </c>
      <c r="E49" s="287" t="s">
        <v>262</v>
      </c>
      <c r="F49" s="380"/>
      <c r="G49" s="380"/>
      <c r="H49" s="380"/>
    </row>
    <row r="50" spans="1:8" ht="15.75">
      <c r="A50" s="381"/>
      <c r="B50" s="379"/>
      <c r="C50" s="296" t="str">
        <f>'3-Maquette parcours'!AI5</f>
        <v>Internationale</v>
      </c>
      <c r="D50" s="288" t="str">
        <f>IF('3-Maquette parcours'!AI2&gt;0,"Présent","Absent")</f>
        <v>Présent</v>
      </c>
      <c r="E50" s="287" t="s">
        <v>262</v>
      </c>
      <c r="F50" s="380"/>
      <c r="G50" s="380"/>
      <c r="H50" s="380"/>
    </row>
    <row r="51" spans="1:8" ht="15.75">
      <c r="A51" s="381"/>
      <c r="B51" s="379"/>
      <c r="C51" s="296" t="str">
        <f>'3-Maquette parcours'!AJ5</f>
        <v>Professionnelle</v>
      </c>
      <c r="D51" s="288" t="str">
        <f>IF('3-Maquette parcours'!AJ2&gt;0,"Présent","Absent")</f>
        <v>Présent</v>
      </c>
      <c r="E51" s="287" t="s">
        <v>262</v>
      </c>
      <c r="F51" s="380"/>
      <c r="G51" s="380"/>
      <c r="H51" s="380"/>
    </row>
    <row r="52" spans="1:8" ht="16.5" customHeight="1">
      <c r="A52" s="382" t="s">
        <v>494</v>
      </c>
      <c r="B52" s="379"/>
      <c r="C52" s="297" t="str">
        <f>'3-Maquette parcours'!AK5</f>
        <v>Initiation recherche</v>
      </c>
      <c r="D52" s="288" t="str">
        <f>IF('3-Maquette parcours'!AK2&gt;0,"Présent","Absent")</f>
        <v>Absent</v>
      </c>
      <c r="E52" s="287" t="s">
        <v>262</v>
      </c>
      <c r="F52" s="380"/>
      <c r="G52" s="380"/>
      <c r="H52" s="380"/>
    </row>
    <row r="53" spans="1:8" ht="16.5" customHeight="1">
      <c r="A53" s="382"/>
      <c r="B53" s="379"/>
      <c r="C53" s="297" t="str">
        <f>'3-Maquette parcours'!AL5</f>
        <v>Projet collaboratif</v>
      </c>
      <c r="D53" s="288" t="str">
        <f>IF('3-Maquette parcours'!AL2&gt;0,"Présent","Absent")</f>
        <v>Absent</v>
      </c>
      <c r="E53" s="287" t="s">
        <v>262</v>
      </c>
      <c r="F53" s="380"/>
      <c r="G53" s="380"/>
      <c r="H53" s="380"/>
    </row>
    <row r="54" spans="1:8" ht="30" customHeight="1">
      <c r="A54" s="285" t="s">
        <v>495</v>
      </c>
      <c r="B54" s="285" t="s">
        <v>496</v>
      </c>
      <c r="C54" s="285" t="s">
        <v>497</v>
      </c>
      <c r="D54" s="288" t="str">
        <f>IF(ISBLANK(B10),"Non","Oui")</f>
        <v>Non</v>
      </c>
      <c r="E54" s="287" t="s">
        <v>262</v>
      </c>
    </row>
    <row r="55" spans="1:8" ht="47.25">
      <c r="A55" s="285" t="s">
        <v>498</v>
      </c>
      <c r="B55" s="285" t="s">
        <v>499</v>
      </c>
      <c r="C55" s="285" t="s">
        <v>500</v>
      </c>
      <c r="D55" s="288" t="str">
        <f>'3-Maquette parcours'!X3</f>
        <v>Contrôle Continu Intégral</v>
      </c>
      <c r="E55" s="287" t="s">
        <v>262</v>
      </c>
    </row>
    <row r="56" spans="1:8" ht="45.75">
      <c r="A56" s="285" t="s">
        <v>501</v>
      </c>
      <c r="B56" s="285" t="s">
        <v>502</v>
      </c>
      <c r="C56" s="285" t="s">
        <v>503</v>
      </c>
      <c r="D56" s="289">
        <f>'3-Maquette parcours'!U2</f>
        <v>33</v>
      </c>
      <c r="E56" s="287" t="s">
        <v>262</v>
      </c>
    </row>
    <row r="57" spans="1:8" ht="47.25">
      <c r="A57" s="285" t="s">
        <v>504</v>
      </c>
      <c r="B57" s="285" t="s">
        <v>505</v>
      </c>
      <c r="C57" s="285" t="s">
        <v>506</v>
      </c>
      <c r="D57" s="285" t="s">
        <v>426</v>
      </c>
      <c r="E57" s="287" t="s">
        <v>262</v>
      </c>
    </row>
    <row r="58" spans="1:8" ht="63">
      <c r="A58" s="285" t="s">
        <v>507</v>
      </c>
      <c r="B58" s="285" t="s">
        <v>508</v>
      </c>
      <c r="C58" s="298" t="s">
        <v>509</v>
      </c>
      <c r="D58" s="285" t="s">
        <v>426</v>
      </c>
      <c r="E58" s="287" t="s">
        <v>262</v>
      </c>
    </row>
  </sheetData>
  <mergeCells count="14">
    <mergeCell ref="B10:D10"/>
    <mergeCell ref="A12:R12"/>
    <mergeCell ref="A18:D18"/>
    <mergeCell ref="D19:E19"/>
    <mergeCell ref="A43:A48"/>
    <mergeCell ref="B43:B53"/>
    <mergeCell ref="F43:H53"/>
    <mergeCell ref="A49:A51"/>
    <mergeCell ref="A52:A53"/>
    <mergeCell ref="A1:D1"/>
    <mergeCell ref="A2:D2"/>
    <mergeCell ref="B4:D4"/>
    <mergeCell ref="B6:D6"/>
    <mergeCell ref="B8:D8"/>
  </mergeCells>
  <conditionalFormatting sqref="D33">
    <cfRule type="cellIs" dxfId="13" priority="2" operator="greaterThanOrEqual">
      <formula>6</formula>
    </cfRule>
  </conditionalFormatting>
  <conditionalFormatting sqref="D22">
    <cfRule type="cellIs" dxfId="12" priority="3" operator="equal">
      <formula>"Oui"</formula>
    </cfRule>
  </conditionalFormatting>
  <conditionalFormatting sqref="E21:E58">
    <cfRule type="cellIs" dxfId="11" priority="4" operator="equal">
      <formula>"Oui"</formula>
    </cfRule>
  </conditionalFormatting>
  <conditionalFormatting sqref="D57:D58">
    <cfRule type="cellIs" dxfId="10" priority="5" operator="equal">
      <formula>"Contrôle Continu Intégral"</formula>
    </cfRule>
  </conditionalFormatting>
  <conditionalFormatting sqref="D54">
    <cfRule type="cellIs" dxfId="9" priority="6" operator="equal">
      <formula>"Oui"</formula>
    </cfRule>
  </conditionalFormatting>
  <conditionalFormatting sqref="D55">
    <cfRule type="cellIs" dxfId="8" priority="7" operator="equal">
      <formula>"Contrôle Continu Intégral"</formula>
    </cfRule>
  </conditionalFormatting>
  <conditionalFormatting sqref="D45">
    <cfRule type="cellIs" dxfId="7" priority="8" operator="greaterThanOrEqual">
      <formula>6</formula>
    </cfRule>
  </conditionalFormatting>
  <conditionalFormatting sqref="D44">
    <cfRule type="cellIs" dxfId="6" priority="9" operator="greaterThanOrEqual">
      <formula>30</formula>
    </cfRule>
  </conditionalFormatting>
  <conditionalFormatting sqref="D28">
    <cfRule type="expression" dxfId="5" priority="10">
      <formula>$D$29&lt;=80</formula>
    </cfRule>
  </conditionalFormatting>
  <conditionalFormatting sqref="D43:D44 D46:D53">
    <cfRule type="cellIs" dxfId="4" priority="11" operator="equal">
      <formula>"Présent"</formula>
    </cfRule>
  </conditionalFormatting>
  <conditionalFormatting sqref="D40">
    <cfRule type="cellIs" dxfId="3" priority="12" operator="greaterThanOrEqual">
      <formula>150</formula>
    </cfRule>
  </conditionalFormatting>
  <conditionalFormatting sqref="D35">
    <cfRule type="cellIs" dxfId="2" priority="13" operator="greaterThanOrEqual">
      <formula>3</formula>
    </cfRule>
  </conditionalFormatting>
  <conditionalFormatting sqref="D31">
    <cfRule type="cellIs" dxfId="1" priority="14" operator="greaterThanOrEqual">
      <formula>3</formula>
    </cfRule>
  </conditionalFormatting>
  <conditionalFormatting sqref="D30">
    <cfRule type="expression" dxfId="0" priority="15">
      <formula>$D$31&gt;=3</formula>
    </cfRule>
  </conditionalFormatting>
  <dataValidations count="1">
    <dataValidation type="list" allowBlank="1" showInputMessage="1" showErrorMessage="1" prompt="Sélectionner &quot;Oui&quot; pour indiquer que cet indicateur est réalisé." sqref="D21:E21 E22:E43 D42 E44:E58" xr:uid="{00000000-0002-0000-0600-000000000000}">
      <formula1>"N/A,Oui,Non"</formula1>
      <formula2>0</formula2>
    </dataValidation>
  </dataValidations>
  <pageMargins left="0.7" right="0.7" top="0.75" bottom="0.75" header="0.511811023622047" footer="0.511811023622047"/>
  <pageSetup paperSize="9" orientation="portrait" horizontalDpi="300" verticalDpi="300"/>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737ABA-6F02-41F2-A2C4-D5E277F2CB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429</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22</vt:i4>
      </vt:variant>
    </vt:vector>
  </HeadingPairs>
  <TitlesOfParts>
    <vt:vector size="29" baseType="lpstr">
      <vt:lpstr>Feuil1</vt:lpstr>
      <vt:lpstr>1-FAQ &amp; Lexique</vt:lpstr>
      <vt:lpstr>2- BC RNCP-BC Formation UHAb</vt:lpstr>
      <vt:lpstr>3-Maquette parcours</vt:lpstr>
      <vt:lpstr>4-Réorientation</vt:lpstr>
      <vt:lpstr>5-Commentaires</vt:lpstr>
      <vt:lpstr>6-Indicateurs</vt:lpstr>
      <vt:lpstr>CommunL1L2</vt:lpstr>
      <vt:lpstr>CommunMention</vt:lpstr>
      <vt:lpstr>NombreCollab</vt:lpstr>
      <vt:lpstr>NombreExpression</vt:lpstr>
      <vt:lpstr>NombreInformationnelle</vt:lpstr>
      <vt:lpstr>NombreInternationale</vt:lpstr>
      <vt:lpstr>NombreMTU</vt:lpstr>
      <vt:lpstr>NombreNumérique</vt:lpstr>
      <vt:lpstr>NombreProfessionnelle</vt:lpstr>
      <vt:lpstr>NombreRecherche</vt:lpstr>
      <vt:lpstr>NombreTEDS</vt:lpstr>
      <vt:lpstr>NombreVSS</vt:lpstr>
      <vt:lpstr>TotalDistanciel</vt:lpstr>
      <vt:lpstr>TotalECTS</vt:lpstr>
      <vt:lpstr>TotalECUE</vt:lpstr>
      <vt:lpstr>TotalHybride</vt:lpstr>
      <vt:lpstr>TotalProjet</vt:lpstr>
      <vt:lpstr>TotalProjetEns</vt:lpstr>
      <vt:lpstr>TotalStageEtudiant</vt:lpstr>
      <vt:lpstr>TotalTP</vt:lpstr>
      <vt:lpstr>TotalTutorat</vt:lpstr>
      <vt:lpstr>TypologiePrincipale</vt:lpstr>
    </vt:vector>
  </TitlesOfParts>
  <Company>Université de Lorraine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UL - DACIP</dc:creator>
  <dc:description/>
  <cp:lastModifiedBy>Stephanie Maire</cp:lastModifiedBy>
  <cp:revision>61</cp:revision>
  <dcterms:created xsi:type="dcterms:W3CDTF">2019-12-17T08:59:19Z</dcterms:created>
  <dcterms:modified xsi:type="dcterms:W3CDTF">2026-07-20T06:15:16Z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0x010100520B0EA35FAF52428CE6EDD8F24041DC</vt:lpwstr>
  </property>
  <property fmtid="{D5CDD505-2E9C-101B-9397-08002B2CF9AE}" pid="3" name="MediaServiceImageTags">
    <vt:lpwstr/>
  </property>
</Properties>
</file>