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F.DEGOUTTE\OneDrive\Bureau\2026-09-21 Maquettes STAPS 2026-2027\"/>
    </mc:Choice>
  </mc:AlternateContent>
  <xr:revisionPtr revIDLastSave="68" documentId="8_{C8F647A1-544E-445B-80FD-067E212C080A}" xr6:coauthVersionLast="36" xr6:coauthVersionMax="36" xr10:uidLastSave="{AD201093-E47C-4F54-B42C-21EBE1C654A4}"/>
  <bookViews>
    <workbookView xWindow="0" yWindow="0" windowWidth="28800" windowHeight="11480" xr2:uid="{28C6ADD1-2A4E-4A48-9D97-4864DE574892}"/>
  </bookViews>
  <sheets>
    <sheet name="3-Maquette Parcours " sheetId="1" r:id="rId1"/>
  </sheets>
  <externalReferences>
    <externalReference r:id="rId2"/>
    <externalReference r:id="rId3"/>
    <externalReference r:id="rId4"/>
    <externalReference r:id="rId5"/>
  </externalReferences>
  <definedNames>
    <definedName name="BCC">#REF!</definedName>
    <definedName name="CommunL1L2">'[1]3-Maquette parcours'!$D$6:$D$70</definedName>
    <definedName name="CommunMention">'3-Maquette Parcours '!$J$5:$J$1048576</definedName>
    <definedName name="ECTS">'3-Maquette Parcours '!$W$2:$W$1048576</definedName>
    <definedName name="NombreCollab">'3-Maquette Parcours '!#REF!</definedName>
    <definedName name="NombreExpression">'3-Maquette Parcours '!$AA$5:$AA$1048576</definedName>
    <definedName name="NombreInformationnelle">'3-Maquette Parcours '!$AG$5:$AG$1048576</definedName>
    <definedName name="NombreInternationale">'3-Maquette Parcours '!$AE$5:$AE$1048576</definedName>
    <definedName name="NombreInternationaleM">'3-Maquette Parcours '!#REF!</definedName>
    <definedName name="NombreMTU">'3-Maquette Parcours '!$AC$5:$AC$1048576</definedName>
    <definedName name="NombreNumerique">'3-Maquette Parcours '!$AF$5:$AF$1048576</definedName>
    <definedName name="NombreNumérique">'[1]3-Maquette parcours'!$AD$6:$AD$791</definedName>
    <definedName name="NombreNumeriqueMetier">'3-Maquette Parcours '!#REF!</definedName>
    <definedName name="NombreProfessionnelle">'3-Maquette Parcours '!$AD$5:$AD$1048576</definedName>
    <definedName name="NombreProfessionnelleM">'3-Maquette Parcours '!#REF!</definedName>
    <definedName name="NombreRecherche">'[1]3-Maquette parcours'!$AG$6:$AG$1048576</definedName>
    <definedName name="NombreRechercheM">'3-Maquette Parcours '!#REF!</definedName>
    <definedName name="NombreSAC">'3-Maquette Parcours '!#REF!</definedName>
    <definedName name="NombreTEDS">'3-Maquette Parcours '!$AB$5:$AB$1048576</definedName>
    <definedName name="NombreVSS">'3-Maquette Parcours '!$AH$5:$AH$1048576</definedName>
    <definedName name="Ressources">#REF!</definedName>
    <definedName name="TotalCI">'3-Maquette Parcours '!#REF!</definedName>
    <definedName name="TotalCM">'3-Maquette Parcours '!$L$5:$L$1048576</definedName>
    <definedName name="TotalDistanciel">'3-Maquette Parcours '!$AJ$5:$AJ$1048576</definedName>
    <definedName name="TotalECTS">'[1]3-Maquette parcours'!$T$6:$T$1048576</definedName>
    <definedName name="TotalECUE">'[2]3-Maquette parcours'!$M$5:$M$1048576</definedName>
    <definedName name="TotalHeuresEns">'3-Maquette Parcours '!$P$5:$P$1048576</definedName>
    <definedName name="TotalHybride">'3-Maquette Parcours '!$AK$5:$AK$1048576</definedName>
    <definedName name="TotalMaquette">'3-Maquette Parcours '!#REF!</definedName>
    <definedName name="TotalProjet">'3-Maquette Parcours '!#REF!</definedName>
    <definedName name="TotalProjetAutonomie">'3-Maquette Parcours '!$R$5:$R$1048576</definedName>
    <definedName name="TotalProjetEncadrement">'3-Maquette Parcours '!$O$5:$O$1048576,'3-Maquette Parcours '!$O$2,'3-Maquette Parcours '!$I$2</definedName>
    <definedName name="TotalProjetEns">'[1]3-Maquette parcours'!$K$6:$K$1048576</definedName>
    <definedName name="TotalStage">'3-Maquette Parcours '!$T$5:$T$1048576</definedName>
    <definedName name="TotalStageEtudiant">'[1]3-Maquette parcours'!$P$6:$P$1048576</definedName>
    <definedName name="TotalTD">'3-Maquette Parcours '!$M$5:$M$1048576</definedName>
    <definedName name="TotalTP">'3-Maquette Parcours '!$N$5:$N$1048576</definedName>
    <definedName name="TotalTutorat">'3-Maquette Parcours '!#REF!</definedName>
    <definedName name="TypologiePrincipale">'3-Maquette Parcours '!$K$5:$K$1048576</definedName>
    <definedName name="VolumeHoraire">'3-Maquette Parcours '!$P$2:$P$1048576</definedName>
    <definedName name="_xlnm.Print_Area" localSheetId="0">'3-Maquette Parcours '!$A$1:$Z$103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79" i="1" l="1"/>
  <c r="P101" i="1"/>
  <c r="P100" i="1"/>
  <c r="P99" i="1"/>
  <c r="P98" i="1"/>
  <c r="H98" i="1"/>
  <c r="P97" i="1"/>
  <c r="P96" i="1"/>
  <c r="P95" i="1"/>
  <c r="H95" i="1"/>
  <c r="E95" i="1"/>
  <c r="P94" i="1"/>
  <c r="P93" i="1"/>
  <c r="P92" i="1"/>
  <c r="P91" i="1"/>
  <c r="P90" i="1"/>
  <c r="P89" i="1"/>
  <c r="P88" i="1"/>
  <c r="P87" i="1"/>
  <c r="E87" i="1"/>
  <c r="P86" i="1"/>
  <c r="P85" i="1"/>
  <c r="H83" i="1"/>
  <c r="P82" i="1"/>
  <c r="P81" i="1"/>
  <c r="P80" i="1"/>
  <c r="P78" i="1"/>
  <c r="P77" i="1"/>
  <c r="P76" i="1"/>
  <c r="P75" i="1"/>
  <c r="P74" i="1"/>
  <c r="P73" i="1"/>
  <c r="P72" i="1"/>
  <c r="P71" i="1"/>
  <c r="H71" i="1"/>
  <c r="E71" i="1"/>
  <c r="P67" i="1"/>
  <c r="P66" i="1"/>
  <c r="P65" i="1"/>
  <c r="P64" i="1"/>
  <c r="P63" i="1"/>
  <c r="P62" i="1"/>
  <c r="P61" i="1"/>
  <c r="H61" i="1"/>
  <c r="P60" i="1"/>
  <c r="P59" i="1"/>
  <c r="P58" i="1"/>
  <c r="P57" i="1"/>
  <c r="H57" i="1"/>
  <c r="E57" i="1"/>
  <c r="P56" i="1"/>
  <c r="P55" i="1"/>
  <c r="P54" i="1"/>
  <c r="P53" i="1"/>
  <c r="P52" i="1"/>
  <c r="P51" i="1"/>
  <c r="P50" i="1"/>
  <c r="Q50" i="1" s="1"/>
  <c r="P49" i="1"/>
  <c r="Q49" i="1" s="1"/>
  <c r="H49" i="1"/>
  <c r="E49" i="1"/>
  <c r="P48" i="1"/>
  <c r="P47" i="1"/>
  <c r="P46" i="1"/>
  <c r="P45" i="1"/>
  <c r="P44" i="1"/>
  <c r="P43" i="1"/>
  <c r="P42" i="1"/>
  <c r="P41" i="1"/>
  <c r="P40" i="1"/>
  <c r="P39" i="1"/>
  <c r="P38" i="1"/>
  <c r="E38" i="1"/>
  <c r="P34" i="1"/>
  <c r="P33" i="1"/>
  <c r="P32" i="1"/>
  <c r="P31" i="1"/>
  <c r="P30" i="1"/>
  <c r="P29" i="1"/>
  <c r="P28" i="1"/>
  <c r="P27" i="1"/>
  <c r="P26" i="1"/>
  <c r="P25" i="1"/>
  <c r="P24" i="1"/>
  <c r="P23" i="1"/>
  <c r="P22" i="1"/>
  <c r="E22" i="1"/>
  <c r="P21" i="1"/>
  <c r="P20" i="1"/>
  <c r="P19" i="1"/>
  <c r="P18" i="1"/>
  <c r="P17" i="1"/>
  <c r="P16" i="1"/>
  <c r="Q16" i="1" s="1"/>
  <c r="P15" i="1"/>
  <c r="Q15" i="1" s="1"/>
  <c r="E15" i="1"/>
  <c r="P14" i="1"/>
  <c r="P13" i="1"/>
  <c r="P12" i="1"/>
  <c r="P11" i="1"/>
  <c r="P10" i="1"/>
  <c r="P9" i="1"/>
  <c r="P8" i="1"/>
  <c r="P7" i="1"/>
  <c r="P6" i="1"/>
  <c r="P5" i="1"/>
  <c r="H5" i="1"/>
  <c r="E5" i="1"/>
  <c r="Q7" i="1" l="1"/>
  <c r="Q79" i="1"/>
  <c r="Q11" i="1"/>
  <c r="Q31" i="1"/>
  <c r="Q42" i="1"/>
  <c r="Q87" i="1"/>
  <c r="Q13" i="1"/>
  <c r="Q51" i="1"/>
  <c r="Q5" i="1"/>
  <c r="Q9" i="1"/>
  <c r="Q95" i="1"/>
  <c r="Q22" i="1"/>
  <c r="Q75" i="1"/>
  <c r="Q19" i="1"/>
  <c r="Q83" i="1"/>
  <c r="Q45" i="1"/>
  <c r="Q57" i="1"/>
  <c r="Q17" i="1"/>
  <c r="Q38" i="1"/>
  <c r="Q54" i="1"/>
  <c r="Q61" i="1"/>
  <c r="Q91" i="1"/>
  <c r="Q71" i="1"/>
  <c r="Q98" i="1"/>
  <c r="Q2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tc={EDD1F216-E239-4EDE-97BE-C59793E870F3}</author>
    <author>tc={11AAB43F-35B2-504B-BFB5-F19ABC1578EA}</author>
    <author>tc={BE587A9D-4197-5747-BA2D-02055C54D3FA}</author>
  </authors>
  <commentList>
    <comment ref="D4" authorId="0" shapeId="0" xr:uid="{5519A433-6FAE-4452-A07B-250CE429C836}">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
        </r>
      </text>
    </comment>
    <comment ref="AG4" authorId="1" shapeId="0" xr:uid="{AC963B05-5343-45A1-8822-62F4EBC33F4C}">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Par exemple, offre de formation du Learning Center</t>
        </r>
      </text>
    </comment>
    <comment ref="AH4" authorId="2" shapeId="0" xr:uid="{C34273A8-0A56-43BB-9879-57E1386DD6F4}">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Violences Sexistes et Sexuelles</t>
        </r>
      </text>
    </comment>
  </commentList>
</comments>
</file>

<file path=xl/sharedStrings.xml><?xml version="1.0" encoding="utf-8"?>
<sst xmlns="http://schemas.openxmlformats.org/spreadsheetml/2006/main" count="610" uniqueCount="244">
  <si>
    <t xml:space="preserve">Enseignements
</t>
  </si>
  <si>
    <t>SAC et Stage</t>
  </si>
  <si>
    <t>Contrôle Continu Intégral</t>
  </si>
  <si>
    <t>Compétences transversales licence</t>
  </si>
  <si>
    <t>Modalités pédagogiques</t>
  </si>
  <si>
    <t>Coef</t>
  </si>
  <si>
    <r>
      <rPr>
        <b/>
        <sz val="10"/>
        <color rgb="FF000000"/>
        <rFont val="Calibri"/>
        <family val="2"/>
      </rPr>
      <t>ECTS</t>
    </r>
    <r>
      <rPr>
        <b/>
        <sz val="10"/>
        <color rgb="FFFF0000"/>
        <rFont val="Calibri"/>
        <family val="2"/>
      </rPr>
      <t xml:space="preserve">
</t>
    </r>
    <r>
      <rPr>
        <b/>
        <sz val="10"/>
        <color rgb="FF000000"/>
        <rFont val="Calibri"/>
        <family val="2"/>
      </rPr>
      <t xml:space="preserve">
30 ECTS par semestre)</t>
    </r>
  </si>
  <si>
    <t xml:space="preserve">MCC </t>
  </si>
  <si>
    <r>
      <t xml:space="preserve">Format d'enseignement
</t>
    </r>
    <r>
      <rPr>
        <sz val="10"/>
        <color rgb="FF000000"/>
        <rFont val="Calibri"/>
        <family val="2"/>
        <scheme val="minor"/>
      </rPr>
      <t>Par défaut, tout présentiel.</t>
    </r>
    <r>
      <rPr>
        <b/>
        <sz val="10"/>
        <color rgb="FF000000"/>
        <rFont val="Calibri"/>
        <family val="2"/>
        <scheme val="minor"/>
      </rPr>
      <t xml:space="preserve">
Vol. horaire d'enseignement  uniquement (cf colonne P)</t>
    </r>
  </si>
  <si>
    <t xml:space="preserve">Mutualisation ou Délégation
</t>
  </si>
  <si>
    <t>ANNEE</t>
  </si>
  <si>
    <t>SEMESTRE</t>
  </si>
  <si>
    <t>Code BCC</t>
  </si>
  <si>
    <t>BCC détaillé</t>
  </si>
  <si>
    <t>Code UE</t>
  </si>
  <si>
    <t>Compétence détaillée
(nom de l'UE)</t>
  </si>
  <si>
    <t>Intitulé</t>
  </si>
  <si>
    <t>Commun Mention</t>
  </si>
  <si>
    <t>Typologie principale</t>
  </si>
  <si>
    <t>CM</t>
  </si>
  <si>
    <t>TD</t>
  </si>
  <si>
    <t>TP</t>
  </si>
  <si>
    <t>Encadrement projet/SAC</t>
  </si>
  <si>
    <t>Total Volume horaire enseignant</t>
  </si>
  <si>
    <t>Total UE</t>
  </si>
  <si>
    <t>Nom de la SAC ou Stage</t>
  </si>
  <si>
    <t>Durée en heures autonomie étudiant</t>
  </si>
  <si>
    <t>Durée stage en heures</t>
  </si>
  <si>
    <t>Libellé du type de contrôle</t>
  </si>
  <si>
    <t>Libellé du type de contrôle pour étudiants dispensés d'assuidité (si contrôle continue)</t>
  </si>
  <si>
    <t>Libellé du type de contrôle en seconde session le cas échéant</t>
  </si>
  <si>
    <t>Expression</t>
  </si>
  <si>
    <t>TEDS</t>
  </si>
  <si>
    <t>MTU</t>
  </si>
  <si>
    <t>Professionnelle</t>
  </si>
  <si>
    <t>Internationale</t>
  </si>
  <si>
    <t>Numérique (PIX)</t>
  </si>
  <si>
    <t>Compétences informationnelles</t>
  </si>
  <si>
    <t>VSSH</t>
  </si>
  <si>
    <t>Heures Présentiel</t>
  </si>
  <si>
    <t>Heures distanciel</t>
  </si>
  <si>
    <t>Heures hybride</t>
  </si>
  <si>
    <t>Enseignements  mutualisés avec d'autres Formation ou délégués à un service interne (SIO, LC) ou externe (associations...)</t>
  </si>
  <si>
    <t>LICENCE 1</t>
  </si>
  <si>
    <t>S1</t>
  </si>
  <si>
    <t>PHYSIOLOGIE 1 - Physiologie métabolique et musculaire</t>
  </si>
  <si>
    <t>Oui</t>
  </si>
  <si>
    <t>Socle</t>
  </si>
  <si>
    <t>seconde chance incluse dans la multiplicité des épreuves</t>
  </si>
  <si>
    <t>PHYSIOLOGIE 2 - Physiologie digestive et nutrition</t>
  </si>
  <si>
    <t>Identifier les contraintes anatomiques, biomécaniques et neurophysiologiques  élémentaires dans le mouvement humain</t>
  </si>
  <si>
    <t xml:space="preserve">ANATOMIE 1 </t>
  </si>
  <si>
    <t>NEUROSCIENCES 1 - Bases</t>
  </si>
  <si>
    <t>S2</t>
  </si>
  <si>
    <t>Analyser de manière structurée les contraintes biomécaniques dans le mouvement en mobilisant les repères anatomiques</t>
  </si>
  <si>
    <t>ANATOMIE 2</t>
  </si>
  <si>
    <t>2 EC écrits 30 min</t>
  </si>
  <si>
    <t>BIOMECANIQUE 1 - Bases</t>
  </si>
  <si>
    <t>Mobiliser les connaissances en physiologie de l’exercice pour décrire la régulation cardio-vasculaire et respiratoire de l’activité musculaire</t>
  </si>
  <si>
    <t>1 EC écrit 30 min</t>
  </si>
  <si>
    <t>Evaluer les déterminants de la condition physique</t>
  </si>
  <si>
    <t>Test BCPE</t>
  </si>
  <si>
    <t>Transversal</t>
  </si>
  <si>
    <t>2.1</t>
  </si>
  <si>
    <t>Concevoir une séance d’activité physique en lien avec les objectifs pédagogiques et les caractéristiques des pratiquants</t>
  </si>
  <si>
    <t>APSA Option S1</t>
  </si>
  <si>
    <t>1 Contrôle TD
1 Contrôle TP
1 EC écrit 2h</t>
  </si>
  <si>
    <t>x</t>
  </si>
  <si>
    <t>2.2</t>
  </si>
  <si>
    <t>Concevoir une séance d’activité physique structurée, cohérente en lien avec les objectifs pédagogiques visés et en s’appuyant sur une analyse des besoins, niveaux et profils des pratiquants</t>
  </si>
  <si>
    <t>APSA Option S2</t>
  </si>
  <si>
    <t>1 Contrôles TD
1 Contrôle TP
1 EC écrit 2h</t>
  </si>
  <si>
    <t>2.3</t>
  </si>
  <si>
    <t>Mobiliser les connaissances relatives aux APSA pour organiser une séance, observer les effets sur les pratiquants et adapter les interventions pédagogiques</t>
  </si>
  <si>
    <t>APSA Polyvalence Théorie S1</t>
  </si>
  <si>
    <t> </t>
  </si>
  <si>
    <t>APSA Polyvalence Pratique S1</t>
  </si>
  <si>
    <t>2.4</t>
  </si>
  <si>
    <t>Adapter la séance d’APSA en fonction des effets observés chez les pratiquants pour améliorer l’engagement, la progression et la sécurité</t>
  </si>
  <si>
    <t>APSA Polyvalence Théorie S2</t>
  </si>
  <si>
    <t>APSA Polyvalence Pratique S2</t>
  </si>
  <si>
    <t>TREMPLIN - remise en condition physique suite à test BCPE</t>
  </si>
  <si>
    <t>Tremplin</t>
  </si>
  <si>
    <t>3.1</t>
  </si>
  <si>
    <t>Comprendre les cadres socio-historiques et institutionnels qui régissent l'interventon en APSA</t>
  </si>
  <si>
    <t>HISTOIRE DU SPORT</t>
  </si>
  <si>
    <t>2 EC écrit 1h
1 EC écrit 30 minutes</t>
  </si>
  <si>
    <t>SOCIOLOGIE 1 - Bases et concepts</t>
  </si>
  <si>
    <t>Organisation du sport en France</t>
  </si>
  <si>
    <t>3.2</t>
  </si>
  <si>
    <t xml:space="preserve">Mobiliser les outils cognitifs et linguistiques pour analyser les pratiques en APSA et construire un parcours de formation cohérent </t>
  </si>
  <si>
    <t>Langue Anglais S1</t>
  </si>
  <si>
    <t>International</t>
  </si>
  <si>
    <t>PSYCHOLOGIE 1  - Bases et concepts</t>
  </si>
  <si>
    <t>Module LC1 : découvrir les espaces et les services du LC</t>
  </si>
  <si>
    <t>LC</t>
  </si>
  <si>
    <t>Module LC2 - chercher de l'information</t>
  </si>
  <si>
    <t>Module SIO 2 : identifier ses intérêts professionnels</t>
  </si>
  <si>
    <t>SIO</t>
  </si>
  <si>
    <t>Doc numérique</t>
  </si>
  <si>
    <t>3.3</t>
  </si>
  <si>
    <t>Mobiliser des méthodes collaboratives et des compétences de communication pour construire un parcours de formation cohérent dans le champ des APSA</t>
  </si>
  <si>
    <t>Langue Anglais S2</t>
  </si>
  <si>
    <t>Ouvert</t>
  </si>
  <si>
    <t>Processus d'exploration professionnelle (secteur d'emploi et débouchés)</t>
  </si>
  <si>
    <t>Violences sexistes, sexuelles et homophobes</t>
  </si>
  <si>
    <t>Formation complémentaire proposée en dehors de la maquette de formation (suite à paiement de frais d'inscriptions annexes)</t>
  </si>
  <si>
    <t>Formation PSC (7h)</t>
  </si>
  <si>
    <t>LICENCE 2</t>
  </si>
  <si>
    <t>S3</t>
  </si>
  <si>
    <t>4.1</t>
  </si>
  <si>
    <t>Analyser les déterminants de la condition physique et les besoins des publics en lien avec les principes de la prévention primaire</t>
  </si>
  <si>
    <t xml:space="preserve">Anatomie fonctionnelle
et biomécanique </t>
  </si>
  <si>
    <t>4 h</t>
  </si>
  <si>
    <t>BIOMECANIQUE 2  - Biomécanique énergétique et musculaire</t>
  </si>
  <si>
    <t>ANATOMIE 3 - Anatomie fonctionnelle</t>
  </si>
  <si>
    <t>4.2</t>
  </si>
  <si>
    <t xml:space="preserve">Réaliser une évaluation des capacités physiques et mentales pour formuler des recommandations adaptées en s’appuyant sur les résultats obtenus </t>
  </si>
  <si>
    <t>Evaluation des capacités fonctionnelles et besoins spécifiques</t>
  </si>
  <si>
    <t>Statistiques 1</t>
  </si>
  <si>
    <t>S4</t>
  </si>
  <si>
    <t>4.3</t>
  </si>
  <si>
    <t>Comprendre et analyser les interactions entre les mécanismes moteurs, les régulations hormonales et les réponses mentales, afin d’expliquer les adaptations de l’organisme face aux contraintes internes et externes</t>
  </si>
  <si>
    <t>NEUROSCIENCES 2 - Contrôle moteur et postural</t>
  </si>
  <si>
    <t>PSYCHOPHYSIOLOGIE - aspects psychophysiologiques et endocriniens de l'exercice</t>
  </si>
  <si>
    <t xml:space="preserve">TEDS - APS et environnement </t>
  </si>
  <si>
    <t>5.1</t>
  </si>
  <si>
    <t>APSA Option S3</t>
  </si>
  <si>
    <t>5.2</t>
  </si>
  <si>
    <t>Concevoir un programme d’activité physique structuré à visée de prévention auprès de publics non pathologiques</t>
  </si>
  <si>
    <t>APSA Option S4</t>
  </si>
  <si>
    <t>5.3</t>
  </si>
  <si>
    <t>Mettre en œuvre une progression pédagogique fondée sur des contenus disciplinaires et les réponses observées des pratiquants</t>
  </si>
  <si>
    <t>APSA Polyvalence Théorie S3</t>
  </si>
  <si>
    <t>APSA Polyvalence Pratique S3</t>
  </si>
  <si>
    <t>Construire et ajuster une progression pédagogique cohérente, évolutive et personnalisée, en lien avec les contenus disciplinaires et les réponses observées des pratiquants</t>
  </si>
  <si>
    <t>APSA Polyvalence Théorie S4</t>
  </si>
  <si>
    <t>APSA Polyvalence Pratique S4</t>
  </si>
  <si>
    <t>6.1</t>
  </si>
  <si>
    <t>Langue Anglais S3</t>
  </si>
  <si>
    <t>SOCIOLOGIE 2 - Sociologie du corps</t>
  </si>
  <si>
    <t>Sport, Animation et Politiques Européennes </t>
  </si>
  <si>
    <t>6.2</t>
  </si>
  <si>
    <t>Langue Anglais S4</t>
  </si>
  <si>
    <t>TEDS - Fresque du climat</t>
  </si>
  <si>
    <t>Certification PIX</t>
  </si>
  <si>
    <t>SOCIOLOGIE 3 : Sociologie de la santé et des APS</t>
  </si>
  <si>
    <t>MATIERE OUVERTE</t>
  </si>
  <si>
    <t>6.3</t>
  </si>
  <si>
    <t>Observer et analyser les pratiques professionnelles en APA-santé</t>
  </si>
  <si>
    <t>0h</t>
  </si>
  <si>
    <t>Rapport de stage + appréciation tuteur + oral</t>
  </si>
  <si>
    <t>LICENCE 3</t>
  </si>
  <si>
    <t>S5</t>
  </si>
  <si>
    <t>7.1</t>
  </si>
  <si>
    <t>4 EC écrits 30 min</t>
  </si>
  <si>
    <t>PHYSIOPATHOLOGIE 2  - Santé de la femme, de l'enfant et santé au travail</t>
  </si>
  <si>
    <t>S6</t>
  </si>
  <si>
    <t>7.2</t>
  </si>
  <si>
    <t>Analyser les conséquences des pathologies sur la condition physique, la motricité et la qualité de vie</t>
  </si>
  <si>
    <t>7.3</t>
  </si>
  <si>
    <t>Activité Physique Adaptée - Santé  - conception, élaboration et suivi S5</t>
  </si>
  <si>
    <t>Initiation à la démarche scientifique</t>
  </si>
  <si>
    <t>Projets tutorés S5</t>
  </si>
  <si>
    <t>Education Thérapeutique du Patient S5</t>
  </si>
  <si>
    <t>7.4</t>
  </si>
  <si>
    <t>Activité Physique Adaptée - Santé  - conception, élaboration et suivi S6</t>
  </si>
  <si>
    <t>Statistiques 2</t>
  </si>
  <si>
    <t>Projets tutorés S6</t>
  </si>
  <si>
    <t>Education Thérapeutique du Patient S6</t>
  </si>
  <si>
    <t>8.1</t>
  </si>
  <si>
    <t>Encadrer une séance d’APA en sécurité auprès de publics à besoins spécifiques et assurer le suivi  des interventions</t>
  </si>
  <si>
    <t>APSA Polyvalence théorie S5</t>
  </si>
  <si>
    <t>3 contrôles TP
2 EC oraux
1 dossier</t>
  </si>
  <si>
    <t>APSA Polyvalence pratique S5</t>
  </si>
  <si>
    <t>Technologie de l'intervention S5</t>
  </si>
  <si>
    <t>TREMPLIN - remise en condition physique (suite à test)</t>
  </si>
  <si>
    <t>8.2</t>
  </si>
  <si>
    <t>Observer, évaluer et réguler les réponses motrices, physiologiques, psychologiques et relationnelles en situation réelle</t>
  </si>
  <si>
    <t>APSA Polyvalence théorie S6</t>
  </si>
  <si>
    <t>APSA Polyvalence pratique S6</t>
  </si>
  <si>
    <t>Technologie de l'intervention S6</t>
  </si>
  <si>
    <t>TREMPLIN - remise en condition physique (bilan)</t>
  </si>
  <si>
    <t>9.1</t>
  </si>
  <si>
    <t>SOCIOLOGIE 4</t>
  </si>
  <si>
    <t>2 EC écrits 1h
TEDS - APS et environnement et Présentation entreprenariat : pas de note attendue</t>
  </si>
  <si>
    <t>Présentation entreprenariat</t>
  </si>
  <si>
    <t>9.2</t>
  </si>
  <si>
    <t>SOCIOLOGIE 5</t>
  </si>
  <si>
    <t>9.3</t>
  </si>
  <si>
    <t>Observer, coopérer et intervenir en contexte professionnel APA-santé</t>
  </si>
  <si>
    <t>Rapport de stage + appréciation tuteur + soutenance</t>
  </si>
  <si>
    <t>Matière ouverte</t>
  </si>
  <si>
    <t xml:space="preserve">
2 EC écrits de 30 min</t>
  </si>
  <si>
    <t xml:space="preserve">8 Contrôles TP
1 EC écrit 1h30
2 Contrôles TD
</t>
  </si>
  <si>
    <t>3 contrôles TD</t>
  </si>
  <si>
    <t>3 contrôles TD
Modules LC et SIO : Pas de note attendue, présence obligatoire</t>
  </si>
  <si>
    <t>au minimum 3 contrôles TD
 attendue, présence obligatoire</t>
  </si>
  <si>
    <t>3 contrôles TD
TEDS - APS et environnement et Présentation entreprenariat : pas de note attendue, présence obligatoire</t>
  </si>
  <si>
    <t>2 EC écrits 1h</t>
  </si>
  <si>
    <t>4 contrôles TD</t>
  </si>
  <si>
    <r>
      <t xml:space="preserve">
</t>
    </r>
    <r>
      <rPr>
        <sz val="10"/>
        <rFont val="Calibri Light"/>
        <family val="2"/>
      </rPr>
      <t>2 EC écrits de 30 min</t>
    </r>
  </si>
  <si>
    <t>PHYSIOLOGIE 4 - Fonction respiratoire</t>
  </si>
  <si>
    <t>1 EC écrit 1h30
1 EC écrit 30 min</t>
  </si>
  <si>
    <t>Evaluation de la condition physique et de la forme</t>
  </si>
  <si>
    <t>2 EC écrits 1h30
'4 Contrôles TP</t>
  </si>
  <si>
    <t>au minimum 2 contrôles TP
2 EC écrit 1h30</t>
  </si>
  <si>
    <t>2 EC écrits 1h30
'4 Contrôles TP
TREMPLIN : pas de note, présence obligatoire</t>
  </si>
  <si>
    <t>1 EC écrit 1h
1 EC écrit 30 min
Modules LC et SIO et doc numérique : Pas de note attendue</t>
  </si>
  <si>
    <t>2 contrôles TD
1 dossier
Matière Ouverte : selon modalités de la Matière Ouverte  suivie</t>
  </si>
  <si>
    <t>1 EC écrit 1h
1 dossier
Matière Ouverte :  selon modalités de la Matière Ouverte  suivie</t>
  </si>
  <si>
    <t>PHYSIOLOGIE 5  - Bioénergétique de l'exercice</t>
  </si>
  <si>
    <t>3 contrôles TD
4 contrôles TP</t>
  </si>
  <si>
    <r>
      <t xml:space="preserve">
</t>
    </r>
    <r>
      <rPr>
        <sz val="10"/>
        <rFont val="Calibri Light"/>
        <family val="2"/>
      </rPr>
      <t>4 EC écrits 30 min</t>
    </r>
  </si>
  <si>
    <t>PHYSIOLOGIE 6 - Nutrition et métabolisme énergétique</t>
  </si>
  <si>
    <t>PSYCHOLOGIE 2 -  Santé psychologique et adaptation</t>
  </si>
  <si>
    <t xml:space="preserve">3 contrôles TD
1 contrôle TP
</t>
  </si>
  <si>
    <t>3 EC écrits 30 min</t>
  </si>
  <si>
    <t>PHYSIOLOGIE 7 - Sédentarité, inactivité physique et maladies chroniques</t>
  </si>
  <si>
    <t>3 contrôles TD
1 contrôle TP
TEDS - APS et environnement : pas de note attendue, présence obligatoire</t>
  </si>
  <si>
    <t>3 EC écrits 30 min
TEDS - APS et environnement : pas de note attendue, présence obligatoire</t>
  </si>
  <si>
    <t>4 Contrôles TP
1 EC oral
TREMPLIN : pas de note, présence obligatoire</t>
  </si>
  <si>
    <t>au minimum 2 contrôles TP
1 EC oral</t>
  </si>
  <si>
    <t xml:space="preserve">2 EC écrits 1h
2 EC écrit 30 min
</t>
  </si>
  <si>
    <t>STAGE PROFESSIONNEL APA-S  - cadre professionnel de l'Enseignant en APA, droits des usagers et qualité des interventions</t>
  </si>
  <si>
    <t>3 contrôles TD
TEDS - Fresque du climat et PIX : pas de note attendue, présence obligatoire
PIX  : EC 2h</t>
  </si>
  <si>
    <t>2 EC écrits 1h
1 EC écrit 30 min
TEDS - Fresque du climat et PIX : pas de note attendue, présence obligatoire
PIX  : EC 2h</t>
  </si>
  <si>
    <r>
      <t>PSYCHOLOGIE 3  -</t>
    </r>
    <r>
      <rPr>
        <strike/>
        <sz val="10"/>
        <rFont val="Calibri Light"/>
        <family val="2"/>
      </rPr>
      <t xml:space="preserve"> </t>
    </r>
    <r>
      <rPr>
        <sz val="10"/>
        <rFont val="Calibri Light"/>
        <family val="2"/>
      </rPr>
      <t xml:space="preserve">
Analyse et optimisation des capacités physiques et mentales</t>
    </r>
  </si>
  <si>
    <t>PHYSIOPATHOLOGIE 1  - Santé de la personne âgée</t>
  </si>
  <si>
    <t>PHYSIOPATHOLOGIE 3  -  Cancer</t>
  </si>
  <si>
    <t>PSYCHOPATHOLOGIE  - Santé mentale et addictologie</t>
  </si>
  <si>
    <r>
      <t>PHYSIOPATHOLOGIE</t>
    </r>
    <r>
      <rPr>
        <strike/>
        <sz val="10"/>
        <rFont val="Calibri Light"/>
        <family val="2"/>
      </rPr>
      <t xml:space="preserve"> </t>
    </r>
    <r>
      <rPr>
        <sz val="10"/>
        <rFont val="Calibri Light"/>
        <family val="2"/>
      </rPr>
      <t xml:space="preserve">4  - Deficience motrice, sensorielle </t>
    </r>
  </si>
  <si>
    <t xml:space="preserve">PHYSIOPATHOLOGIE 5 - Maladies neurodégénératives et neuromusculaires </t>
  </si>
  <si>
    <r>
      <t xml:space="preserve">PHYSIOPATHOLOGIE </t>
    </r>
    <r>
      <rPr>
        <strike/>
        <sz val="10"/>
        <rFont val="Calibri Light"/>
        <family val="2"/>
      </rPr>
      <t>4</t>
    </r>
    <r>
      <rPr>
        <sz val="10"/>
        <rFont val="Calibri Light"/>
        <family val="2"/>
      </rPr>
      <t xml:space="preserve"> 6  - Pathologies nutritionnelles et métaboliques</t>
    </r>
  </si>
  <si>
    <r>
      <t xml:space="preserve">PHYSIOPATHOLOGIE </t>
    </r>
    <r>
      <rPr>
        <strike/>
        <sz val="10"/>
        <rFont val="Calibri Light"/>
        <family val="2"/>
      </rPr>
      <t>5</t>
    </r>
    <r>
      <rPr>
        <sz val="10"/>
        <rFont val="Calibri Light"/>
        <family val="2"/>
      </rPr>
      <t xml:space="preserve"> 7  - Pathologies Cardio Vasculaires et Respiratoires</t>
    </r>
  </si>
  <si>
    <t>2 contrôles TD
1 dossier</t>
  </si>
  <si>
    <t xml:space="preserve">
1 EC écrit 30 min
1 EC écrit 1h
1 dossier</t>
  </si>
  <si>
    <t>3 contrôles TP
2 EC oraux
1 dossier
TREMPLIN : pas de note, présence obligatoire</t>
  </si>
  <si>
    <t>PHYSIOLOGIE 3 - Fonction Cardio vasculaire</t>
  </si>
  <si>
    <t>Langue Anglais S6</t>
  </si>
  <si>
    <t>Langue Anglais S5</t>
  </si>
  <si>
    <t>STAGE PROFESSIONNEL APA-S  - 90 heures en structure</t>
  </si>
  <si>
    <t>STAGE PROFESSIONNEL APAS 160 heures</t>
  </si>
  <si>
    <t>Licence STAPS Parcours APA-S
Année Universitaire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</si>
</sst>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quot;h&quot;"/>
  </numFmts>
  <fonts count="30" x14ac:knownFonts="1">
    <font>
      <sz val="11"/>
      <color theme="1"/>
      <name val="Calibri"/>
      <scheme val="minor"/>
    </font>
    <font>
      <sz val="11"/>
      <color theme="1"/>
      <name val="Calibri"/>
      <family val="2"/>
      <scheme val="minor"/>
    </font>
    <font>
      <b/>
      <sz val="11"/>
      <color theme="1"/>
      <name val="Calibri"/>
      <family val="2"/>
      <scheme val="minor"/>
    </font>
    <font>
      <b/>
      <sz val="16"/>
      <color theme="0"/>
      <name val="Calibri"/>
      <family val="2"/>
      <scheme val="minor"/>
    </font>
    <font>
      <sz val="11"/>
      <name val="Calibri"/>
      <family val="2"/>
      <scheme val="minor"/>
    </font>
    <font>
      <b/>
      <sz val="10"/>
      <color theme="1"/>
      <name val="Calibri"/>
      <family val="2"/>
      <scheme val="minor"/>
    </font>
    <font>
      <b/>
      <sz val="12"/>
      <color rgb="FF000000"/>
      <name val="Calibri Light"/>
      <family val="2"/>
    </font>
    <font>
      <b/>
      <sz val="10"/>
      <color theme="1"/>
      <name val="Calibri"/>
      <family val="2"/>
    </font>
    <font>
      <sz val="10"/>
      <color theme="1"/>
      <name val="Consolas"/>
      <family val="3"/>
    </font>
    <font>
      <b/>
      <sz val="10"/>
      <name val="Calibri Light"/>
      <family val="2"/>
    </font>
    <font>
      <b/>
      <sz val="10"/>
      <color rgb="FF000000"/>
      <name val="Calibri"/>
      <family val="2"/>
    </font>
    <font>
      <b/>
      <sz val="10"/>
      <color rgb="FFFFFFFF"/>
      <name val="Calibri"/>
      <family val="2"/>
    </font>
    <font>
      <b/>
      <sz val="10"/>
      <color rgb="FFFF0000"/>
      <name val="Calibri"/>
      <family val="2"/>
    </font>
    <font>
      <b/>
      <sz val="10"/>
      <color rgb="FF000000"/>
      <name val="Calibri"/>
      <family val="2"/>
      <scheme val="minor"/>
    </font>
    <font>
      <sz val="10"/>
      <color rgb="FF000000"/>
      <name val="Calibri"/>
      <family val="2"/>
      <scheme val="minor"/>
    </font>
    <font>
      <b/>
      <sz val="10"/>
      <color theme="1"/>
      <name val="Calibri Light"/>
      <family val="2"/>
      <scheme val="major"/>
    </font>
    <font>
      <b/>
      <sz val="10"/>
      <color rgb="FF000000"/>
      <name val="Calibri Light"/>
      <family val="2"/>
    </font>
    <font>
      <b/>
      <sz val="10"/>
      <color theme="1"/>
      <name val="Calibri Light"/>
      <family val="2"/>
    </font>
    <font>
      <b/>
      <sz val="10"/>
      <name val="Calibri"/>
      <family val="2"/>
    </font>
    <font>
      <sz val="10"/>
      <name val="Calibri Light"/>
      <family val="2"/>
    </font>
    <font>
      <sz val="10"/>
      <color theme="1"/>
      <name val="Calibri Light"/>
      <family val="2"/>
    </font>
    <font>
      <sz val="10"/>
      <name val="Calibri"/>
      <family val="2"/>
    </font>
    <font>
      <sz val="10"/>
      <name val="Calibri"/>
      <family val="2"/>
      <scheme val="minor"/>
    </font>
    <font>
      <sz val="11"/>
      <color theme="1"/>
      <name val="Calibri"/>
      <family val="2"/>
    </font>
    <font>
      <sz val="11"/>
      <color rgb="FF000000"/>
      <name val="Calibri"/>
      <family val="2"/>
      <scheme val="minor"/>
    </font>
    <font>
      <sz val="11"/>
      <name val="Calibri"/>
      <family val="2"/>
    </font>
    <font>
      <b/>
      <sz val="10"/>
      <name val="Calibri"/>
      <family val="2"/>
      <scheme val="minor"/>
    </font>
    <font>
      <strike/>
      <sz val="10"/>
      <name val="Calibri Light"/>
      <family val="2"/>
    </font>
    <font>
      <sz val="9"/>
      <name val="Calibri"/>
      <family val="2"/>
      <scheme val="minor"/>
    </font>
    <font>
      <b/>
      <sz val="26"/>
      <color theme="8" tint="-0.249977111117893"/>
      <name val="Calibri Light"/>
      <family val="2"/>
    </font>
  </fonts>
  <fills count="20">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rgb="FF00B0F0"/>
        <bgColor indexed="64"/>
      </patternFill>
    </fill>
    <fill>
      <patternFill patternType="solid">
        <fgColor rgb="FFBDD7EE"/>
        <bgColor indexed="64"/>
      </patternFill>
    </fill>
    <fill>
      <patternFill patternType="solid">
        <fgColor rgb="FFE2EFDA"/>
        <bgColor indexed="64"/>
      </patternFill>
    </fill>
    <fill>
      <patternFill patternType="solid">
        <fgColor theme="4" tint="0.79998168889431442"/>
        <bgColor indexed="64"/>
      </patternFill>
    </fill>
    <fill>
      <patternFill patternType="solid">
        <fgColor theme="8" tint="-0.249977111117893"/>
        <bgColor indexed="64"/>
      </patternFill>
    </fill>
    <fill>
      <patternFill patternType="solid">
        <fgColor theme="4" tint="0.39997558519241921"/>
        <bgColor indexed="24"/>
      </patternFill>
    </fill>
    <fill>
      <patternFill patternType="solid">
        <fgColor rgb="FF00B0F0"/>
        <bgColor indexed="31"/>
      </patternFill>
    </fill>
    <fill>
      <patternFill patternType="solid">
        <fgColor theme="0"/>
        <bgColor indexed="31"/>
      </patternFill>
    </fill>
    <fill>
      <patternFill patternType="solid">
        <fgColor theme="4" tint="0.79998168889431442"/>
        <bgColor indexed="31"/>
      </patternFill>
    </fill>
    <fill>
      <patternFill patternType="solid">
        <fgColor rgb="FFC6EFCE"/>
        <bgColor rgb="FFC6EFCE"/>
      </patternFill>
    </fill>
    <fill>
      <patternFill patternType="solid">
        <fgColor theme="0"/>
        <bgColor indexed="24"/>
      </patternFill>
    </fill>
    <fill>
      <patternFill patternType="solid">
        <fgColor rgb="FFFFFFFF"/>
        <bgColor rgb="FF9999FF"/>
      </patternFill>
    </fill>
    <fill>
      <patternFill patternType="solid">
        <fgColor theme="0"/>
        <bgColor rgb="FF000000"/>
      </patternFill>
    </fill>
    <fill>
      <patternFill patternType="solid">
        <fgColor theme="0"/>
        <bgColor theme="0"/>
      </patternFill>
    </fill>
    <fill>
      <patternFill patternType="solid">
        <fgColor rgb="FFC6EFCE"/>
        <bgColor rgb="FF9999FF"/>
      </patternFill>
    </fill>
    <fill>
      <patternFill patternType="solid">
        <fgColor rgb="FFFFFFFF"/>
        <bgColor rgb="FFFFFFFF"/>
      </patternFill>
    </fill>
  </fills>
  <borders count="36">
    <border>
      <left/>
      <right/>
      <top/>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diagonal/>
    </border>
    <border>
      <left/>
      <right/>
      <top style="thin">
        <color auto="1"/>
      </top>
      <bottom style="thin">
        <color auto="1"/>
      </bottom>
      <diagonal/>
    </border>
    <border>
      <left/>
      <right style="thin">
        <color rgb="FF000000"/>
      </right>
      <top style="thin">
        <color indexed="64"/>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style="thin">
        <color auto="1"/>
      </left>
      <right style="thin">
        <color auto="1"/>
      </right>
      <top style="thin">
        <color auto="1"/>
      </top>
      <bottom/>
      <diagonal/>
    </border>
    <border>
      <left/>
      <right style="thin">
        <color auto="1"/>
      </right>
      <top/>
      <bottom/>
      <diagonal/>
    </border>
    <border>
      <left style="thin">
        <color auto="1"/>
      </left>
      <right/>
      <top style="thin">
        <color auto="1"/>
      </top>
      <bottom/>
      <diagonal/>
    </border>
    <border>
      <left/>
      <right style="thin">
        <color auto="1"/>
      </right>
      <top style="thin">
        <color indexed="64"/>
      </top>
      <bottom/>
      <diagonal/>
    </border>
    <border>
      <left style="thin">
        <color auto="1"/>
      </left>
      <right style="thin">
        <color auto="1"/>
      </right>
      <top/>
      <bottom/>
      <diagonal/>
    </border>
    <border>
      <left style="thin">
        <color auto="1"/>
      </left>
      <right/>
      <top/>
      <bottom/>
      <diagonal/>
    </border>
    <border>
      <left/>
      <right style="thin">
        <color rgb="FF000000"/>
      </right>
      <top style="thin">
        <color rgb="FF000000"/>
      </top>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s>
  <cellStyleXfs count="3">
    <xf numFmtId="0" fontId="0" fillId="0" borderId="0"/>
    <xf numFmtId="0" fontId="5" fillId="0" borderId="1" applyNumberFormat="0" applyFill="0">
      <alignment horizontal="center"/>
    </xf>
    <xf numFmtId="0" fontId="8" fillId="0" borderId="0"/>
  </cellStyleXfs>
  <cellXfs count="300">
    <xf numFmtId="0" fontId="0" fillId="0" borderId="0" xfId="0"/>
    <xf numFmtId="0" fontId="0" fillId="0" borderId="0" xfId="0" applyProtection="1">
      <protection locked="0"/>
    </xf>
    <xf numFmtId="0" fontId="3" fillId="0" borderId="0" xfId="0" applyFont="1" applyFill="1" applyAlignment="1" applyProtection="1">
      <alignment vertical="center"/>
      <protection locked="0"/>
    </xf>
    <xf numFmtId="0" fontId="2" fillId="0" borderId="0" xfId="0" applyFont="1" applyProtection="1">
      <protection locked="0"/>
    </xf>
    <xf numFmtId="0" fontId="2" fillId="0" borderId="0" xfId="0" applyFont="1" applyAlignment="1" applyProtection="1">
      <alignment horizontal="left" vertical="center"/>
      <protection locked="0"/>
    </xf>
    <xf numFmtId="0" fontId="0" fillId="0" borderId="0" xfId="0" applyAlignment="1" applyProtection="1">
      <alignment horizontal="center" vertical="center"/>
      <protection locked="0"/>
    </xf>
    <xf numFmtId="0" fontId="2" fillId="0" borderId="0" xfId="0" applyFont="1" applyAlignment="1" applyProtection="1">
      <alignment horizontal="right"/>
      <protection locked="0"/>
    </xf>
    <xf numFmtId="0" fontId="1" fillId="0" borderId="0" xfId="0" applyFont="1" applyAlignment="1" applyProtection="1">
      <alignment horizontal="center"/>
      <protection locked="0"/>
    </xf>
    <xf numFmtId="0" fontId="1" fillId="0" borderId="0" xfId="0" applyFont="1" applyAlignment="1" applyProtection="1">
      <alignment horizontal="center" vertical="center"/>
      <protection locked="0"/>
    </xf>
    <xf numFmtId="0" fontId="0" fillId="0" borderId="0" xfId="0" applyBorder="1" applyAlignment="1" applyProtection="1">
      <alignment horizontal="center"/>
      <protection locked="0"/>
    </xf>
    <xf numFmtId="0" fontId="0" fillId="2" borderId="0" xfId="0" applyFill="1" applyBorder="1" applyAlignment="1" applyProtection="1">
      <alignment horizontal="center"/>
      <protection locked="0"/>
    </xf>
    <xf numFmtId="0" fontId="0" fillId="0" borderId="0" xfId="0" applyAlignment="1" applyProtection="1">
      <alignment horizontal="center"/>
      <protection locked="0"/>
    </xf>
    <xf numFmtId="49" fontId="4" fillId="0" borderId="0" xfId="0" applyNumberFormat="1" applyFont="1" applyAlignment="1" applyProtection="1">
      <alignment horizontal="center"/>
      <protection locked="0"/>
    </xf>
    <xf numFmtId="0" fontId="2" fillId="2" borderId="0" xfId="1" applyFont="1" applyFill="1" applyBorder="1" applyAlignment="1" applyProtection="1">
      <alignment horizontal="center" vertical="center" wrapText="1"/>
      <protection locked="0"/>
    </xf>
    <xf numFmtId="0" fontId="7" fillId="5" borderId="7" xfId="1" applyFont="1" applyFill="1" applyBorder="1" applyAlignment="1" applyProtection="1">
      <alignment horizontal="right" vertical="center" wrapText="1"/>
      <protection locked="0"/>
    </xf>
    <xf numFmtId="0" fontId="7" fillId="5" borderId="8" xfId="1" applyFont="1" applyFill="1" applyBorder="1" applyAlignment="1" applyProtection="1">
      <alignment vertical="center" wrapText="1"/>
      <protection locked="0"/>
    </xf>
    <xf numFmtId="0" fontId="0" fillId="0" borderId="11" xfId="0" applyBorder="1" applyProtection="1">
      <protection locked="0"/>
    </xf>
    <xf numFmtId="0" fontId="2" fillId="7" borderId="16" xfId="0" applyFont="1" applyFill="1" applyBorder="1" applyAlignment="1" applyProtection="1">
      <alignment horizontal="center" vertical="center" wrapText="1"/>
      <protection locked="0"/>
    </xf>
    <xf numFmtId="0" fontId="0" fillId="0" borderId="17" xfId="0" applyBorder="1" applyProtection="1">
      <protection locked="0"/>
    </xf>
    <xf numFmtId="0" fontId="3" fillId="8" borderId="0" xfId="0" applyFont="1" applyFill="1" applyAlignment="1" applyProtection="1">
      <alignment vertical="center" textRotation="90"/>
      <protection locked="0"/>
    </xf>
    <xf numFmtId="0" fontId="15" fillId="7" borderId="11" xfId="1" applyFont="1" applyFill="1" applyBorder="1" applyAlignment="1">
      <alignment horizontal="center" vertical="center" wrapText="1"/>
    </xf>
    <xf numFmtId="0" fontId="16" fillId="9" borderId="12" xfId="2" applyFont="1" applyFill="1" applyBorder="1" applyAlignment="1" applyProtection="1">
      <alignment horizontal="center" vertical="center" wrapText="1"/>
      <protection locked="0"/>
    </xf>
    <xf numFmtId="0" fontId="9" fillId="9" borderId="18" xfId="2" applyFont="1" applyFill="1" applyBorder="1" applyAlignment="1" applyProtection="1">
      <alignment horizontal="center" vertical="center" wrapText="1"/>
      <protection locked="0"/>
    </xf>
    <xf numFmtId="0" fontId="9" fillId="3" borderId="18" xfId="1" applyFont="1" applyFill="1" applyBorder="1" applyAlignment="1" applyProtection="1">
      <alignment horizontal="center" vertical="center" wrapText="1"/>
      <protection locked="0"/>
    </xf>
    <xf numFmtId="0" fontId="16" fillId="3" borderId="18" xfId="1" applyFont="1" applyFill="1" applyBorder="1" applyAlignment="1" applyProtection="1">
      <alignment horizontal="center" vertical="center" wrapText="1"/>
      <protection locked="0"/>
    </xf>
    <xf numFmtId="0" fontId="17" fillId="9" borderId="18" xfId="2" applyFont="1" applyFill="1" applyBorder="1" applyAlignment="1" applyProtection="1">
      <alignment horizontal="center" vertical="center" textRotation="90" wrapText="1"/>
      <protection locked="0"/>
    </xf>
    <xf numFmtId="0" fontId="17" fillId="9" borderId="13" xfId="2" applyFont="1" applyFill="1" applyBorder="1" applyAlignment="1" applyProtection="1">
      <alignment horizontal="center" vertical="center" wrapText="1"/>
      <protection locked="0"/>
    </xf>
    <xf numFmtId="0" fontId="17" fillId="9" borderId="18" xfId="2" applyFont="1" applyFill="1" applyBorder="1" applyAlignment="1" applyProtection="1">
      <alignment horizontal="center" vertical="center" wrapText="1"/>
      <protection locked="0"/>
    </xf>
    <xf numFmtId="0" fontId="9" fillId="10" borderId="19" xfId="2" applyFont="1" applyFill="1" applyBorder="1" applyAlignment="1" applyProtection="1">
      <alignment horizontal="center" vertical="center" wrapText="1"/>
      <protection locked="0"/>
    </xf>
    <xf numFmtId="0" fontId="9" fillId="10" borderId="20" xfId="2" applyFont="1" applyFill="1" applyBorder="1" applyAlignment="1" applyProtection="1">
      <alignment horizontal="center" vertical="center" wrapText="1"/>
      <protection locked="0"/>
    </xf>
    <xf numFmtId="0" fontId="9" fillId="11" borderId="0" xfId="2" applyFont="1" applyFill="1" applyBorder="1" applyAlignment="1" applyProtection="1">
      <alignment horizontal="center" vertical="center" wrapText="1"/>
      <protection locked="0"/>
    </xf>
    <xf numFmtId="49" fontId="18" fillId="5" borderId="11" xfId="1" applyNumberFormat="1" applyFont="1" applyFill="1" applyBorder="1" applyAlignment="1" applyProtection="1">
      <alignment vertical="center" wrapText="1"/>
      <protection locked="0"/>
    </xf>
    <xf numFmtId="0" fontId="7" fillId="5" borderId="11" xfId="1" applyFont="1" applyFill="1" applyBorder="1" applyAlignment="1" applyProtection="1">
      <alignment vertical="center" wrapText="1"/>
      <protection locked="0"/>
    </xf>
    <xf numFmtId="0" fontId="19" fillId="6" borderId="19" xfId="2" applyFont="1" applyFill="1" applyBorder="1" applyAlignment="1" applyProtection="1">
      <alignment horizontal="center" vertical="center" textRotation="90" wrapText="1"/>
      <protection locked="0"/>
    </xf>
    <xf numFmtId="0" fontId="19" fillId="6" borderId="4" xfId="2" applyFont="1" applyFill="1" applyBorder="1" applyAlignment="1" applyProtection="1">
      <alignment horizontal="center" vertical="center" textRotation="90" wrapText="1"/>
      <protection locked="0"/>
    </xf>
    <xf numFmtId="0" fontId="16" fillId="12" borderId="19" xfId="2" applyFont="1" applyFill="1" applyBorder="1" applyAlignment="1" applyProtection="1">
      <alignment horizontal="center" vertical="center" wrapText="1"/>
      <protection locked="0"/>
    </xf>
    <xf numFmtId="0" fontId="3" fillId="8" borderId="22" xfId="0" applyFont="1" applyFill="1" applyBorder="1" applyAlignment="1" applyProtection="1">
      <alignment vertical="center"/>
      <protection locked="0"/>
    </xf>
    <xf numFmtId="0" fontId="0" fillId="2" borderId="0" xfId="0" applyFill="1"/>
    <xf numFmtId="0" fontId="19" fillId="9" borderId="18" xfId="2" applyFont="1" applyFill="1" applyBorder="1" applyAlignment="1" applyProtection="1">
      <alignment horizontal="center" vertical="center" wrapText="1"/>
      <protection locked="0"/>
    </xf>
    <xf numFmtId="0" fontId="19" fillId="2" borderId="0" xfId="0" applyFont="1" applyFill="1" applyBorder="1" applyAlignment="1" applyProtection="1">
      <alignment horizontal="center" vertical="center"/>
      <protection locked="0"/>
    </xf>
    <xf numFmtId="0" fontId="19" fillId="0" borderId="11" xfId="0" applyFont="1" applyBorder="1" applyAlignment="1" applyProtection="1">
      <alignment horizontal="center" vertical="center"/>
      <protection locked="0"/>
    </xf>
    <xf numFmtId="0" fontId="19" fillId="14" borderId="11" xfId="2" applyFont="1" applyFill="1" applyBorder="1" applyAlignment="1" applyProtection="1">
      <alignment horizontal="center" vertical="center" wrapText="1"/>
      <protection locked="0"/>
    </xf>
    <xf numFmtId="0" fontId="19" fillId="15" borderId="24" xfId="0" applyFont="1" applyFill="1" applyBorder="1" applyAlignment="1">
      <alignment horizontal="left" vertical="center" wrapText="1"/>
    </xf>
    <xf numFmtId="0" fontId="21" fillId="13" borderId="19" xfId="0" applyFont="1" applyFill="1" applyBorder="1" applyAlignment="1">
      <alignment wrapText="1"/>
    </xf>
    <xf numFmtId="0" fontId="21" fillId="0" borderId="10" xfId="0" applyFont="1" applyBorder="1" applyAlignment="1">
      <alignment horizontal="left" vertical="center" wrapText="1"/>
    </xf>
    <xf numFmtId="0" fontId="21" fillId="0" borderId="11" xfId="0" applyFont="1" applyFill="1" applyBorder="1" applyAlignment="1">
      <alignment horizontal="center" vertical="center" wrapText="1"/>
    </xf>
    <xf numFmtId="0" fontId="4" fillId="0" borderId="11" xfId="0" applyFont="1" applyFill="1" applyBorder="1" applyProtection="1">
      <protection locked="0"/>
    </xf>
    <xf numFmtId="0" fontId="19" fillId="17" borderId="11" xfId="2" applyFont="1" applyFill="1" applyBorder="1" applyAlignment="1" applyProtection="1">
      <alignment horizontal="center" vertical="center" wrapText="1"/>
      <protection locked="0"/>
    </xf>
    <xf numFmtId="0" fontId="19" fillId="0" borderId="24" xfId="0" applyFont="1" applyBorder="1" applyAlignment="1">
      <alignment horizontal="left" vertical="center" wrapText="1"/>
    </xf>
    <xf numFmtId="0" fontId="22" fillId="0" borderId="11" xfId="0" applyFont="1" applyFill="1" applyBorder="1" applyAlignment="1" applyProtection="1">
      <alignment horizontal="center" vertical="center"/>
      <protection locked="0"/>
    </xf>
    <xf numFmtId="0" fontId="19" fillId="17" borderId="18" xfId="2" applyFont="1" applyFill="1" applyBorder="1" applyAlignment="1" applyProtection="1">
      <alignment horizontal="center" vertical="center" wrapText="1"/>
      <protection locked="0"/>
    </xf>
    <xf numFmtId="0" fontId="19" fillId="14" borderId="18" xfId="2" applyFont="1" applyFill="1" applyBorder="1" applyAlignment="1" applyProtection="1">
      <alignment horizontal="center" vertical="center" wrapText="1"/>
      <protection locked="0"/>
    </xf>
    <xf numFmtId="0" fontId="21" fillId="0" borderId="11" xfId="0" applyFont="1" applyFill="1" applyBorder="1" applyAlignment="1">
      <alignment horizontal="center" vertical="center"/>
    </xf>
    <xf numFmtId="0" fontId="23" fillId="2" borderId="11" xfId="0" applyFont="1" applyFill="1" applyBorder="1" applyAlignment="1">
      <alignment horizontal="center" vertical="center" wrapText="1"/>
    </xf>
    <xf numFmtId="164" fontId="9" fillId="9" borderId="21" xfId="2" applyNumberFormat="1" applyFont="1" applyFill="1" applyBorder="1" applyAlignment="1" applyProtection="1">
      <alignment horizontal="center" vertical="center" wrapText="1"/>
      <protection locked="0"/>
    </xf>
    <xf numFmtId="0" fontId="19" fillId="0" borderId="21" xfId="0" applyFont="1" applyBorder="1" applyAlignment="1" applyProtection="1">
      <alignment horizontal="center" vertical="center"/>
      <protection locked="0"/>
    </xf>
    <xf numFmtId="0" fontId="9" fillId="2" borderId="11" xfId="0" applyFont="1" applyFill="1" applyBorder="1" applyAlignment="1" applyProtection="1">
      <alignment horizontal="center" vertical="center"/>
      <protection locked="0"/>
    </xf>
    <xf numFmtId="49" fontId="19" fillId="0" borderId="11" xfId="0" quotePrefix="1" applyNumberFormat="1" applyFont="1" applyFill="1" applyBorder="1" applyAlignment="1" applyProtection="1">
      <alignment horizontal="left" vertical="center" wrapText="1"/>
      <protection locked="0"/>
    </xf>
    <xf numFmtId="0" fontId="24" fillId="16" borderId="11" xfId="0" applyFont="1" applyFill="1" applyBorder="1" applyAlignment="1">
      <alignment horizontal="center" vertical="center" readingOrder="1"/>
    </xf>
    <xf numFmtId="0" fontId="19" fillId="0" borderId="11" xfId="0" applyFont="1" applyFill="1" applyBorder="1" applyAlignment="1" applyProtection="1">
      <alignment horizontal="center" vertical="center"/>
      <protection locked="0"/>
    </xf>
    <xf numFmtId="164" fontId="9" fillId="9" borderId="11" xfId="2" applyNumberFormat="1" applyFont="1" applyFill="1" applyBorder="1" applyAlignment="1" applyProtection="1">
      <alignment horizontal="center" vertical="center" wrapText="1"/>
      <protection locked="0"/>
    </xf>
    <xf numFmtId="0" fontId="21" fillId="0" borderId="21" xfId="0" applyFont="1" applyFill="1" applyBorder="1" applyAlignment="1">
      <alignment horizontal="center" vertical="center" wrapText="1"/>
    </xf>
    <xf numFmtId="0" fontId="19" fillId="0" borderId="21" xfId="0" applyFont="1" applyFill="1" applyBorder="1" applyAlignment="1" applyProtection="1">
      <alignment horizontal="center" vertical="center"/>
      <protection locked="0"/>
    </xf>
    <xf numFmtId="0" fontId="19" fillId="9" borderId="11" xfId="2" applyFont="1" applyFill="1" applyBorder="1" applyAlignment="1" applyProtection="1">
      <alignment horizontal="center" vertical="center" wrapText="1"/>
      <protection locked="0"/>
    </xf>
    <xf numFmtId="0" fontId="21" fillId="0" borderId="11" xfId="0" applyFont="1" applyFill="1" applyBorder="1" applyAlignment="1">
      <alignment horizontal="left" vertical="center" wrapText="1"/>
    </xf>
    <xf numFmtId="0" fontId="19" fillId="2" borderId="11" xfId="0" applyFont="1" applyFill="1" applyBorder="1" applyAlignment="1" applyProtection="1">
      <alignment horizontal="center" vertical="center"/>
      <protection locked="0"/>
    </xf>
    <xf numFmtId="0" fontId="0" fillId="2" borderId="26" xfId="0" applyFill="1" applyBorder="1"/>
    <xf numFmtId="0" fontId="19" fillId="0" borderId="24" xfId="0" applyFont="1" applyFill="1" applyBorder="1" applyAlignment="1">
      <alignment horizontal="left" vertical="center" wrapText="1"/>
    </xf>
    <xf numFmtId="0" fontId="22" fillId="0" borderId="11"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11" xfId="0" applyFont="1" applyBorder="1" applyAlignment="1">
      <alignment horizontal="left" vertical="center" wrapText="1"/>
    </xf>
    <xf numFmtId="0" fontId="3" fillId="8" borderId="31" xfId="0" applyFont="1" applyFill="1" applyBorder="1" applyAlignment="1" applyProtection="1">
      <alignment vertical="center"/>
      <protection locked="0"/>
    </xf>
    <xf numFmtId="0" fontId="0" fillId="2" borderId="29" xfId="0" applyFill="1" applyBorder="1"/>
    <xf numFmtId="0" fontId="19" fillId="0" borderId="11" xfId="2" applyFont="1" applyFill="1" applyBorder="1" applyAlignment="1" applyProtection="1">
      <alignment horizontal="center" vertical="center" wrapText="1"/>
      <protection locked="0"/>
    </xf>
    <xf numFmtId="0" fontId="19" fillId="2" borderId="30" xfId="0" applyFont="1" applyFill="1" applyBorder="1" applyAlignment="1" applyProtection="1">
      <alignment horizontal="center" vertical="center"/>
      <protection locked="0"/>
    </xf>
    <xf numFmtId="0" fontId="3" fillId="8" borderId="0" xfId="0" applyFont="1" applyFill="1" applyBorder="1" applyAlignment="1" applyProtection="1">
      <alignment horizontal="center" vertical="center" textRotation="90"/>
      <protection locked="0"/>
    </xf>
    <xf numFmtId="0" fontId="3" fillId="0" borderId="0" xfId="0" applyFont="1" applyFill="1" applyBorder="1" applyAlignment="1" applyProtection="1">
      <alignment horizontal="center" vertical="center" textRotation="90"/>
      <protection locked="0"/>
    </xf>
    <xf numFmtId="0" fontId="3" fillId="0" borderId="0" xfId="0" applyFont="1" applyFill="1" applyBorder="1" applyAlignment="1" applyProtection="1">
      <alignment vertical="center"/>
      <protection locked="0"/>
    </xf>
    <xf numFmtId="0" fontId="20" fillId="11" borderId="0" xfId="2" applyFont="1" applyFill="1" applyBorder="1" applyAlignment="1">
      <alignment horizontal="center" vertical="center" wrapText="1"/>
    </xf>
    <xf numFmtId="0" fontId="0" fillId="2" borderId="0" xfId="0" applyFill="1" applyBorder="1"/>
    <xf numFmtId="0" fontId="25" fillId="2" borderId="0" xfId="0" applyFont="1" applyFill="1" applyBorder="1" applyAlignment="1">
      <alignment horizontal="center"/>
    </xf>
    <xf numFmtId="0" fontId="19" fillId="0" borderId="0" xfId="0" applyFont="1" applyBorder="1" applyAlignment="1">
      <alignment horizontal="left" vertical="center" wrapText="1"/>
    </xf>
    <xf numFmtId="0" fontId="19" fillId="17" borderId="0" xfId="2" applyFont="1" applyFill="1" applyBorder="1" applyAlignment="1" applyProtection="1">
      <alignment horizontal="center" vertical="center" wrapText="1"/>
      <protection locked="0"/>
    </xf>
    <xf numFmtId="0" fontId="19" fillId="0" borderId="0" xfId="2" applyFont="1" applyFill="1" applyBorder="1" applyAlignment="1" applyProtection="1">
      <alignment horizontal="center" vertical="center" wrapText="1"/>
      <protection locked="0"/>
    </xf>
    <xf numFmtId="164" fontId="9" fillId="0" borderId="0" xfId="2" applyNumberFormat="1" applyFont="1" applyFill="1" applyBorder="1" applyAlignment="1" applyProtection="1">
      <alignment horizontal="center" vertical="center" wrapText="1"/>
      <protection locked="0"/>
    </xf>
    <xf numFmtId="0" fontId="19" fillId="0" borderId="0" xfId="0" applyFont="1" applyBorder="1" applyAlignment="1" applyProtection="1">
      <alignment horizontal="center" vertical="center"/>
      <protection locked="0"/>
    </xf>
    <xf numFmtId="0" fontId="9" fillId="2" borderId="0" xfId="0" applyFont="1" applyFill="1" applyBorder="1" applyAlignment="1" applyProtection="1">
      <alignment horizontal="center" vertical="center"/>
      <protection locked="0"/>
    </xf>
    <xf numFmtId="49" fontId="19" fillId="2" borderId="0" xfId="0" applyNumberFormat="1" applyFont="1" applyFill="1" applyBorder="1" applyAlignment="1" applyProtection="1">
      <alignment horizontal="left" vertical="center" wrapText="1"/>
      <protection locked="0"/>
    </xf>
    <xf numFmtId="20" fontId="19" fillId="2" borderId="0" xfId="0" quotePrefix="1" applyNumberFormat="1" applyFont="1" applyFill="1" applyBorder="1" applyAlignment="1" applyProtection="1">
      <alignment horizontal="left" vertical="center" wrapText="1"/>
      <protection locked="0"/>
    </xf>
    <xf numFmtId="0" fontId="19" fillId="0" borderId="0" xfId="0" applyFont="1" applyBorder="1" applyAlignment="1" applyProtection="1">
      <alignment horizontal="center" vertical="center" wrapText="1"/>
      <protection locked="0"/>
    </xf>
    <xf numFmtId="0" fontId="19" fillId="14" borderId="0" xfId="2" applyFont="1" applyFill="1" applyBorder="1" applyAlignment="1" applyProtection="1">
      <alignment horizontal="center" vertical="center" wrapText="1"/>
      <protection locked="0"/>
    </xf>
    <xf numFmtId="0" fontId="26" fillId="16" borderId="32" xfId="0" applyFont="1" applyFill="1" applyBorder="1" applyAlignment="1">
      <alignment vertical="center" wrapText="1"/>
    </xf>
    <xf numFmtId="0" fontId="19" fillId="0" borderId="33" xfId="0" applyFont="1" applyFill="1" applyBorder="1" applyAlignment="1">
      <alignment horizontal="left" vertical="center" wrapText="1"/>
    </xf>
    <xf numFmtId="49" fontId="19" fillId="2" borderId="0" xfId="0" quotePrefix="1" applyNumberFormat="1" applyFont="1" applyFill="1" applyBorder="1" applyAlignment="1" applyProtection="1">
      <alignment horizontal="left" vertical="center" wrapText="1"/>
      <protection locked="0"/>
    </xf>
    <xf numFmtId="0" fontId="0" fillId="2" borderId="0" xfId="0" applyFill="1" applyBorder="1" applyProtection="1">
      <protection locked="0"/>
    </xf>
    <xf numFmtId="0" fontId="19" fillId="2" borderId="0" xfId="2" applyFont="1" applyFill="1" applyBorder="1" applyAlignment="1" applyProtection="1">
      <alignment horizontal="left" vertical="center" wrapText="1"/>
      <protection locked="0"/>
    </xf>
    <xf numFmtId="164" fontId="9" fillId="14" borderId="0" xfId="2" applyNumberFormat="1" applyFont="1" applyFill="1" applyBorder="1" applyAlignment="1" applyProtection="1">
      <alignment horizontal="center" vertical="center" wrapText="1"/>
      <protection locked="0"/>
    </xf>
    <xf numFmtId="0" fontId="19" fillId="2" borderId="0" xfId="0" applyFont="1" applyFill="1" applyBorder="1" applyAlignment="1" applyProtection="1">
      <alignment horizontal="center" vertical="center" wrapText="1"/>
      <protection locked="0"/>
    </xf>
    <xf numFmtId="0" fontId="3" fillId="8" borderId="24" xfId="0" applyFont="1" applyFill="1" applyBorder="1" applyAlignment="1" applyProtection="1">
      <alignment vertical="center"/>
      <protection locked="0"/>
    </xf>
    <xf numFmtId="0" fontId="0" fillId="2" borderId="23" xfId="0" applyFill="1" applyBorder="1"/>
    <xf numFmtId="0" fontId="19" fillId="0" borderId="24" xfId="0" applyFont="1" applyBorder="1" applyAlignment="1">
      <alignment vertical="center" wrapText="1"/>
    </xf>
    <xf numFmtId="0" fontId="19" fillId="2" borderId="34" xfId="0" applyFont="1" applyFill="1" applyBorder="1" applyAlignment="1" applyProtection="1">
      <alignment horizontal="center" vertical="center"/>
      <protection locked="0"/>
    </xf>
    <xf numFmtId="0" fontId="19" fillId="15" borderId="21" xfId="0" applyFont="1" applyFill="1" applyBorder="1" applyAlignment="1">
      <alignment vertical="center" wrapText="1"/>
    </xf>
    <xf numFmtId="0" fontId="19" fillId="0" borderId="24" xfId="0" applyFont="1" applyFill="1" applyBorder="1" applyAlignment="1">
      <alignment vertical="center" wrapText="1"/>
    </xf>
    <xf numFmtId="0" fontId="0" fillId="2" borderId="25" xfId="0" applyFill="1" applyBorder="1"/>
    <xf numFmtId="0" fontId="20" fillId="11" borderId="11" xfId="2" applyFont="1" applyFill="1" applyBorder="1" applyAlignment="1">
      <alignment horizontal="center" vertical="center" wrapText="1"/>
    </xf>
    <xf numFmtId="0" fontId="3" fillId="8" borderId="34" xfId="0" applyFont="1" applyFill="1" applyBorder="1" applyAlignment="1" applyProtection="1">
      <alignment vertical="center"/>
      <protection locked="0"/>
    </xf>
    <xf numFmtId="0" fontId="0" fillId="2" borderId="22" xfId="0" applyFill="1" applyBorder="1"/>
    <xf numFmtId="0" fontId="19" fillId="0" borderId="11" xfId="0" applyFont="1" applyFill="1" applyBorder="1" applyAlignment="1">
      <alignment vertical="center" wrapText="1"/>
    </xf>
    <xf numFmtId="0" fontId="19" fillId="14" borderId="21" xfId="2" applyFont="1" applyFill="1" applyBorder="1" applyAlignment="1">
      <alignment horizontal="left" vertical="center" wrapText="1"/>
    </xf>
    <xf numFmtId="0" fontId="19" fillId="0" borderId="18" xfId="2" applyFont="1" applyFill="1" applyBorder="1" applyAlignment="1">
      <alignment horizontal="center" vertical="center" wrapText="1"/>
    </xf>
    <xf numFmtId="0" fontId="0" fillId="0" borderId="0" xfId="0" applyFill="1" applyBorder="1"/>
    <xf numFmtId="0" fontId="20" fillId="0" borderId="11" xfId="2" applyFont="1" applyFill="1" applyBorder="1" applyAlignment="1">
      <alignment horizontal="center" vertical="center" wrapText="1"/>
    </xf>
    <xf numFmtId="0" fontId="20" fillId="0" borderId="0" xfId="2" applyFont="1" applyFill="1" applyBorder="1" applyAlignment="1">
      <alignment horizontal="center" vertical="center" wrapText="1"/>
    </xf>
    <xf numFmtId="0" fontId="19" fillId="0" borderId="34" xfId="0" applyFont="1" applyFill="1" applyBorder="1" applyAlignment="1">
      <alignment vertical="center" wrapText="1"/>
    </xf>
    <xf numFmtId="0" fontId="3" fillId="2" borderId="0" xfId="0" applyFont="1" applyFill="1" applyBorder="1" applyAlignment="1" applyProtection="1">
      <alignment vertical="center"/>
      <protection locked="0"/>
    </xf>
    <xf numFmtId="0" fontId="0" fillId="2" borderId="21" xfId="0" applyFill="1" applyBorder="1"/>
    <xf numFmtId="0" fontId="19" fillId="15" borderId="24" xfId="0" applyFont="1" applyFill="1" applyBorder="1" applyAlignment="1">
      <alignment vertical="center" wrapText="1"/>
    </xf>
    <xf numFmtId="0" fontId="19" fillId="0" borderId="18" xfId="0" applyFont="1" applyFill="1" applyBorder="1" applyAlignment="1" applyProtection="1">
      <alignment horizontal="center" vertical="center"/>
      <protection locked="0"/>
    </xf>
    <xf numFmtId="0" fontId="4" fillId="0" borderId="0" xfId="0" applyFont="1" applyFill="1" applyAlignment="1" applyProtection="1">
      <alignment horizontal="center"/>
      <protection locked="0"/>
    </xf>
    <xf numFmtId="0" fontId="19" fillId="0" borderId="21" xfId="0" applyFont="1" applyFill="1" applyBorder="1" applyAlignment="1">
      <alignment vertical="center" wrapText="1"/>
    </xf>
    <xf numFmtId="0" fontId="19" fillId="0" borderId="11" xfId="0" applyFont="1" applyFill="1" applyBorder="1" applyAlignment="1" applyProtection="1">
      <alignment vertical="center" wrapText="1"/>
      <protection locked="0"/>
    </xf>
    <xf numFmtId="0" fontId="3" fillId="8" borderId="11" xfId="0" applyFont="1" applyFill="1" applyBorder="1" applyAlignment="1" applyProtection="1">
      <alignment vertical="center"/>
      <protection locked="0"/>
    </xf>
    <xf numFmtId="49" fontId="19" fillId="0" borderId="11" xfId="0" quotePrefix="1" applyNumberFormat="1" applyFont="1" applyFill="1" applyBorder="1" applyAlignment="1" applyProtection="1">
      <alignment horizontal="center" vertical="center" wrapText="1"/>
      <protection locked="0"/>
    </xf>
    <xf numFmtId="0" fontId="22" fillId="0" borderId="11" xfId="0" applyFont="1" applyBorder="1" applyAlignment="1" applyProtection="1">
      <alignment horizontal="center" vertical="center"/>
      <protection locked="0"/>
    </xf>
    <xf numFmtId="0" fontId="0" fillId="0" borderId="0" xfId="0" applyAlignment="1" applyProtection="1">
      <alignment horizontal="left" vertical="center"/>
      <protection locked="0"/>
    </xf>
    <xf numFmtId="49" fontId="4" fillId="0" borderId="0" xfId="0" applyNumberFormat="1" applyFont="1" applyProtection="1">
      <protection locked="0"/>
    </xf>
    <xf numFmtId="49" fontId="0" fillId="0" borderId="0" xfId="0" applyNumberFormat="1" applyProtection="1">
      <protection locked="0"/>
    </xf>
    <xf numFmtId="49" fontId="1" fillId="0" borderId="0" xfId="0" applyNumberFormat="1" applyFont="1" applyProtection="1">
      <protection locked="0"/>
    </xf>
    <xf numFmtId="0" fontId="1" fillId="0" borderId="0" xfId="0" applyFont="1" applyProtection="1">
      <protection locked="0"/>
    </xf>
    <xf numFmtId="0" fontId="21" fillId="0" borderId="13" xfId="0" applyFont="1" applyBorder="1" applyAlignment="1">
      <alignment horizontal="left" vertical="center" wrapText="1"/>
    </xf>
    <xf numFmtId="0" fontId="4" fillId="0" borderId="11" xfId="0" applyFont="1" applyBorder="1" applyProtection="1">
      <protection locked="0"/>
    </xf>
    <xf numFmtId="0" fontId="4" fillId="0" borderId="11" xfId="0" applyFont="1" applyBorder="1" applyAlignment="1" applyProtection="1">
      <alignment horizontal="center" vertical="center"/>
      <protection locked="0"/>
    </xf>
    <xf numFmtId="0" fontId="19" fillId="18" borderId="21" xfId="0" applyFont="1" applyFill="1" applyBorder="1" applyAlignment="1">
      <alignment wrapText="1"/>
    </xf>
    <xf numFmtId="0" fontId="19" fillId="0" borderId="7" xfId="0" applyFont="1" applyBorder="1" applyAlignment="1">
      <alignment horizontal="left" vertical="center" wrapText="1"/>
    </xf>
    <xf numFmtId="0" fontId="22" fillId="0" borderId="18" xfId="0" applyFont="1" applyBorder="1" applyAlignment="1" applyProtection="1">
      <alignment horizontal="center" vertical="center"/>
      <protection locked="0"/>
    </xf>
    <xf numFmtId="0" fontId="22" fillId="0" borderId="18" xfId="0" applyFont="1" applyFill="1" applyBorder="1" applyAlignment="1" applyProtection="1">
      <alignment horizontal="center" vertical="center"/>
      <protection locked="0"/>
    </xf>
    <xf numFmtId="0" fontId="26" fillId="0" borderId="11" xfId="0" applyFont="1" applyFill="1" applyBorder="1" applyAlignment="1" applyProtection="1">
      <alignment horizontal="center" vertical="center"/>
      <protection locked="0"/>
    </xf>
    <xf numFmtId="0" fontId="22" fillId="2" borderId="11" xfId="0" applyFont="1" applyFill="1" applyBorder="1" applyAlignment="1">
      <alignment vertical="center" wrapText="1" readingOrder="1"/>
    </xf>
    <xf numFmtId="0" fontId="21" fillId="19" borderId="27" xfId="0" applyFont="1" applyFill="1" applyBorder="1" applyAlignment="1">
      <alignment horizontal="left" vertical="center" wrapText="1"/>
    </xf>
    <xf numFmtId="0" fontId="21" fillId="0" borderId="5" xfId="0" applyFont="1" applyBorder="1" applyAlignment="1">
      <alignment horizontal="left" vertical="center" wrapText="1"/>
    </xf>
    <xf numFmtId="0" fontId="28" fillId="0" borderId="3" xfId="0" applyFont="1" applyFill="1" applyBorder="1" applyAlignment="1">
      <alignment vertical="center" wrapText="1"/>
    </xf>
    <xf numFmtId="0" fontId="22" fillId="16" borderId="11" xfId="0" applyFont="1" applyFill="1" applyBorder="1" applyAlignment="1">
      <alignment vertical="center" wrapText="1" readingOrder="1"/>
    </xf>
    <xf numFmtId="0" fontId="21" fillId="2" borderId="10" xfId="0" applyFont="1" applyFill="1" applyBorder="1" applyAlignment="1">
      <alignment horizontal="left" vertical="center" wrapText="1"/>
    </xf>
    <xf numFmtId="0" fontId="21" fillId="2" borderId="5" xfId="0" applyFont="1" applyFill="1" applyBorder="1" applyAlignment="1">
      <alignment horizontal="left" vertical="center" wrapText="1"/>
    </xf>
    <xf numFmtId="0" fontId="21" fillId="13" borderId="11" xfId="0" applyFont="1" applyFill="1" applyBorder="1" applyAlignment="1">
      <alignment wrapText="1"/>
    </xf>
    <xf numFmtId="0" fontId="21" fillId="2" borderId="11" xfId="0" applyFont="1" applyFill="1" applyBorder="1" applyAlignment="1">
      <alignment horizontal="left" vertical="center" wrapText="1"/>
    </xf>
    <xf numFmtId="0" fontId="19" fillId="0" borderId="30" xfId="0" applyFont="1" applyBorder="1" applyAlignment="1">
      <alignment horizontal="left" vertical="center" wrapText="1"/>
    </xf>
    <xf numFmtId="0" fontId="19" fillId="18" borderId="11" xfId="0" applyFont="1" applyFill="1" applyBorder="1" applyAlignment="1">
      <alignment wrapText="1"/>
    </xf>
    <xf numFmtId="0" fontId="19" fillId="0" borderId="28" xfId="0" applyFont="1" applyBorder="1" applyAlignment="1">
      <alignment horizontal="left" vertical="center" wrapText="1"/>
    </xf>
    <xf numFmtId="0" fontId="4" fillId="16" borderId="0" xfId="0" applyFont="1" applyFill="1" applyBorder="1" applyAlignment="1">
      <alignment vertical="center" wrapText="1"/>
    </xf>
    <xf numFmtId="0" fontId="19" fillId="0" borderId="0" xfId="0" applyFont="1" applyFill="1" applyBorder="1" applyAlignment="1">
      <alignment wrapText="1"/>
    </xf>
    <xf numFmtId="0" fontId="19" fillId="0" borderId="0" xfId="0" applyFont="1" applyBorder="1" applyAlignment="1">
      <alignment wrapText="1"/>
    </xf>
    <xf numFmtId="0" fontId="21" fillId="0" borderId="0" xfId="0" applyFont="1" applyFill="1" applyBorder="1" applyAlignment="1">
      <alignment horizontal="center" vertical="center" wrapText="1"/>
    </xf>
    <xf numFmtId="0" fontId="22" fillId="0" borderId="0" xfId="0" applyFont="1" applyBorder="1" applyAlignment="1" applyProtection="1">
      <alignment horizontal="center" vertical="center"/>
      <protection locked="0"/>
    </xf>
    <xf numFmtId="0" fontId="22" fillId="0" borderId="0" xfId="0" applyFont="1" applyFill="1" applyBorder="1" applyAlignment="1" applyProtection="1">
      <alignment horizontal="center" vertical="center"/>
      <protection locked="0"/>
    </xf>
    <xf numFmtId="0" fontId="21" fillId="0" borderId="0" xfId="0" applyFont="1" applyFill="1" applyBorder="1" applyAlignment="1">
      <alignment wrapText="1"/>
    </xf>
    <xf numFmtId="0" fontId="19" fillId="11" borderId="0" xfId="2" applyFont="1" applyFill="1" applyBorder="1" applyAlignment="1">
      <alignment vertical="center" wrapText="1"/>
    </xf>
    <xf numFmtId="0" fontId="22" fillId="2" borderId="0" xfId="0" applyFont="1" applyFill="1" applyBorder="1" applyAlignment="1" applyProtection="1">
      <alignment horizontal="center" vertical="center"/>
      <protection locked="0"/>
    </xf>
    <xf numFmtId="0" fontId="19" fillId="2" borderId="0" xfId="0" applyFont="1" applyFill="1" applyBorder="1" applyAlignment="1" applyProtection="1">
      <alignment vertical="center" wrapText="1"/>
      <protection locked="0"/>
    </xf>
    <xf numFmtId="0" fontId="19" fillId="0" borderId="17" xfId="2" applyFont="1" applyBorder="1" applyAlignment="1" applyProtection="1">
      <alignment horizontal="left" vertical="center" wrapText="1"/>
      <protection locked="0"/>
    </xf>
    <xf numFmtId="0" fontId="19" fillId="0" borderId="21" xfId="0" applyFont="1" applyBorder="1" applyAlignment="1">
      <alignment vertical="center" wrapText="1"/>
    </xf>
    <xf numFmtId="0" fontId="19" fillId="0" borderId="11" xfId="0" applyFont="1" applyBorder="1" applyAlignment="1" applyProtection="1">
      <alignment vertical="center" wrapText="1"/>
      <protection locked="0"/>
    </xf>
    <xf numFmtId="0" fontId="22" fillId="11" borderId="11" xfId="2" applyFont="1" applyFill="1" applyBorder="1" applyAlignment="1">
      <alignment vertical="center" wrapText="1"/>
    </xf>
    <xf numFmtId="0" fontId="22" fillId="11" borderId="21" xfId="2" applyFont="1" applyFill="1" applyBorder="1" applyAlignment="1">
      <alignment vertical="center" wrapText="1"/>
    </xf>
    <xf numFmtId="0" fontId="21" fillId="19" borderId="11" xfId="0" applyFont="1" applyFill="1" applyBorder="1" applyAlignment="1">
      <alignment horizontal="left" vertical="center" wrapText="1"/>
    </xf>
    <xf numFmtId="0" fontId="19" fillId="0" borderId="11" xfId="2" applyFont="1" applyFill="1" applyBorder="1" applyAlignment="1">
      <alignment vertical="center" wrapText="1"/>
    </xf>
    <xf numFmtId="0" fontId="19" fillId="18" borderId="11" xfId="0" applyFont="1" applyFill="1" applyBorder="1" applyAlignment="1">
      <alignment vertical="center" wrapText="1"/>
    </xf>
    <xf numFmtId="49" fontId="19" fillId="2" borderId="11" xfId="0" applyNumberFormat="1" applyFont="1" applyFill="1" applyBorder="1" applyAlignment="1" applyProtection="1">
      <alignment horizontal="left" vertical="center" wrapText="1"/>
      <protection locked="0"/>
    </xf>
    <xf numFmtId="0" fontId="19" fillId="0" borderId="0" xfId="2" applyFont="1" applyFill="1" applyBorder="1" applyAlignment="1">
      <alignment vertical="center" wrapText="1"/>
    </xf>
    <xf numFmtId="0" fontId="19" fillId="0" borderId="0" xfId="0" applyFont="1" applyFill="1" applyBorder="1" applyAlignment="1" applyProtection="1">
      <alignment vertical="center" wrapText="1"/>
      <protection locked="0"/>
    </xf>
    <xf numFmtId="0" fontId="27" fillId="0" borderId="24" xfId="0" applyFont="1" applyFill="1" applyBorder="1" applyAlignment="1">
      <alignment vertical="center" wrapText="1"/>
    </xf>
    <xf numFmtId="0" fontId="27" fillId="0" borderId="11" xfId="0" applyFont="1" applyFill="1" applyBorder="1" applyAlignment="1" applyProtection="1">
      <alignment horizontal="center" vertical="center"/>
      <protection locked="0"/>
    </xf>
    <xf numFmtId="0" fontId="27" fillId="9" borderId="18" xfId="2" applyFont="1" applyFill="1" applyBorder="1" applyAlignment="1" applyProtection="1">
      <alignment horizontal="center" vertical="center" wrapText="1"/>
      <protection locked="0"/>
    </xf>
    <xf numFmtId="0" fontId="27" fillId="0" borderId="21" xfId="0" applyFont="1" applyFill="1" applyBorder="1" applyAlignment="1">
      <alignment vertical="center" wrapText="1"/>
    </xf>
    <xf numFmtId="0" fontId="22" fillId="0" borderId="24" xfId="0" applyFont="1" applyFill="1" applyBorder="1" applyAlignment="1">
      <alignment vertical="center" wrapText="1" readingOrder="1"/>
    </xf>
    <xf numFmtId="0" fontId="19" fillId="0" borderId="34" xfId="0" applyFont="1" applyFill="1" applyBorder="1" applyAlignment="1" applyProtection="1">
      <alignment horizontal="center" vertical="center"/>
      <protection locked="0"/>
    </xf>
    <xf numFmtId="0" fontId="4" fillId="0" borderId="34" xfId="0" applyFont="1" applyFill="1" applyBorder="1" applyAlignment="1" applyProtection="1">
      <alignment horizontal="center"/>
      <protection locked="0"/>
    </xf>
    <xf numFmtId="0" fontId="22" fillId="0" borderId="17" xfId="0" applyFont="1" applyFill="1" applyBorder="1" applyAlignment="1">
      <alignment vertical="center" wrapText="1" readingOrder="1"/>
    </xf>
    <xf numFmtId="0" fontId="19" fillId="11" borderId="11" xfId="2" applyFont="1" applyFill="1" applyBorder="1" applyAlignment="1">
      <alignment horizontal="center" vertical="center" wrapText="1"/>
    </xf>
    <xf numFmtId="0" fontId="26" fillId="16" borderId="35" xfId="0" applyFont="1" applyFill="1" applyBorder="1" applyAlignment="1">
      <alignment vertical="center" wrapText="1"/>
    </xf>
    <xf numFmtId="0" fontId="13" fillId="7" borderId="15" xfId="0" applyFont="1" applyFill="1" applyBorder="1" applyAlignment="1" applyProtection="1">
      <alignment horizontal="center" vertical="center" wrapText="1"/>
      <protection locked="0"/>
    </xf>
    <xf numFmtId="0" fontId="5" fillId="7" borderId="16" xfId="0" applyFont="1" applyFill="1" applyBorder="1" applyAlignment="1" applyProtection="1">
      <alignment horizontal="center" vertical="center" wrapText="1"/>
      <protection locked="0"/>
    </xf>
    <xf numFmtId="0" fontId="3" fillId="8" borderId="0" xfId="0" applyFont="1" applyFill="1" applyBorder="1" applyAlignment="1" applyProtection="1">
      <alignment horizontal="center" vertical="center" textRotation="90"/>
      <protection locked="0"/>
    </xf>
    <xf numFmtId="0" fontId="3" fillId="8" borderId="22" xfId="0" applyFont="1" applyFill="1" applyBorder="1" applyAlignment="1" applyProtection="1">
      <alignment horizontal="center" vertical="center" textRotation="90"/>
      <protection locked="0"/>
    </xf>
    <xf numFmtId="0" fontId="20" fillId="11" borderId="21" xfId="2" applyFont="1" applyFill="1" applyBorder="1" applyAlignment="1">
      <alignment horizontal="center" vertical="center" wrapText="1"/>
    </xf>
    <xf numFmtId="0" fontId="20" fillId="11" borderId="25" xfId="2" applyFont="1" applyFill="1" applyBorder="1" applyAlignment="1">
      <alignment horizontal="center" vertical="center" wrapText="1"/>
    </xf>
    <xf numFmtId="0" fontId="20" fillId="11" borderId="23" xfId="2" applyFont="1" applyFill="1" applyBorder="1" applyAlignment="1">
      <alignment horizontal="center" vertical="center" wrapText="1"/>
    </xf>
    <xf numFmtId="0" fontId="20" fillId="11" borderId="26" xfId="2" applyFont="1" applyFill="1" applyBorder="1" applyAlignment="1">
      <alignment horizontal="center" vertical="center" wrapText="1"/>
    </xf>
    <xf numFmtId="0" fontId="19" fillId="11" borderId="21" xfId="2" applyFont="1" applyFill="1" applyBorder="1" applyAlignment="1">
      <alignment vertical="center" wrapText="1"/>
    </xf>
    <xf numFmtId="0" fontId="19" fillId="11" borderId="25" xfId="2" applyFont="1" applyFill="1" applyBorder="1" applyAlignment="1">
      <alignment vertical="center" wrapText="1"/>
    </xf>
    <xf numFmtId="164" fontId="9" fillId="9" borderId="21" xfId="2" applyNumberFormat="1" applyFont="1" applyFill="1" applyBorder="1" applyAlignment="1" applyProtection="1">
      <alignment horizontal="center" vertical="center" wrapText="1"/>
      <protection locked="0"/>
    </xf>
    <xf numFmtId="164" fontId="9" fillId="9" borderId="25" xfId="2" applyNumberFormat="1" applyFont="1" applyFill="1" applyBorder="1" applyAlignment="1" applyProtection="1">
      <alignment horizontal="center" vertical="center" wrapText="1"/>
      <protection locked="0"/>
    </xf>
    <xf numFmtId="0" fontId="19" fillId="0" borderId="21"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29" fillId="2" borderId="0" xfId="1" applyFont="1" applyFill="1" applyBorder="1" applyAlignment="1" applyProtection="1">
      <alignment horizontal="center" vertical="center" wrapText="1"/>
      <protection locked="0"/>
    </xf>
    <xf numFmtId="0" fontId="6" fillId="3" borderId="2" xfId="1" applyFont="1" applyFill="1" applyBorder="1" applyAlignment="1" applyProtection="1">
      <alignment horizontal="center" vertical="center" wrapText="1"/>
      <protection locked="0"/>
    </xf>
    <xf numFmtId="0" fontId="6" fillId="3" borderId="3" xfId="1" applyFont="1" applyFill="1" applyBorder="1" applyAlignment="1" applyProtection="1">
      <alignment horizontal="center" vertical="center" wrapText="1"/>
      <protection locked="0"/>
    </xf>
    <xf numFmtId="0" fontId="2" fillId="4" borderId="4" xfId="1" applyFont="1" applyFill="1" applyBorder="1" applyAlignment="1" applyProtection="1">
      <alignment horizontal="center" vertical="center" wrapText="1"/>
      <protection locked="0"/>
    </xf>
    <xf numFmtId="0" fontId="2" fillId="4" borderId="5" xfId="1" applyFont="1" applyFill="1" applyBorder="1" applyAlignment="1" applyProtection="1">
      <alignment horizontal="center" vertical="center" wrapText="1"/>
      <protection locked="0"/>
    </xf>
    <xf numFmtId="0" fontId="2" fillId="4" borderId="6" xfId="1" applyFont="1" applyFill="1" applyBorder="1" applyAlignment="1" applyProtection="1">
      <alignment horizontal="center" vertical="center" wrapText="1"/>
      <protection locked="0"/>
    </xf>
    <xf numFmtId="0" fontId="2" fillId="4" borderId="12" xfId="1" applyFont="1" applyFill="1" applyBorder="1" applyAlignment="1" applyProtection="1">
      <alignment horizontal="center" vertical="center" wrapText="1"/>
      <protection locked="0"/>
    </xf>
    <xf numFmtId="0" fontId="2" fillId="4" borderId="13" xfId="1" applyFont="1" applyFill="1" applyBorder="1" applyAlignment="1" applyProtection="1">
      <alignment horizontal="center" vertical="center" wrapText="1"/>
      <protection locked="0"/>
    </xf>
    <xf numFmtId="0" fontId="2" fillId="4" borderId="14" xfId="1" applyFont="1" applyFill="1" applyBorder="1" applyAlignment="1" applyProtection="1">
      <alignment horizontal="center" vertical="center" wrapText="1"/>
      <protection locked="0"/>
    </xf>
    <xf numFmtId="0" fontId="2" fillId="2" borderId="0" xfId="1" applyFont="1" applyFill="1" applyBorder="1" applyAlignment="1" applyProtection="1">
      <alignment horizontal="center" vertical="center" wrapText="1"/>
      <protection locked="0"/>
    </xf>
    <xf numFmtId="0" fontId="9" fillId="6" borderId="9" xfId="2" applyFont="1" applyFill="1" applyBorder="1" applyAlignment="1" applyProtection="1">
      <alignment horizontal="center" vertical="center" wrapText="1"/>
      <protection locked="0"/>
    </xf>
    <xf numFmtId="0" fontId="9" fillId="6" borderId="10" xfId="2" applyFont="1" applyFill="1" applyBorder="1" applyAlignment="1" applyProtection="1">
      <alignment horizontal="center" vertical="center" wrapText="1"/>
      <protection locked="0"/>
    </xf>
    <xf numFmtId="0" fontId="2" fillId="7" borderId="3" xfId="0" applyFont="1" applyFill="1" applyBorder="1" applyAlignment="1" applyProtection="1">
      <alignment horizontal="center" vertical="center" wrapText="1"/>
      <protection locked="0"/>
    </xf>
    <xf numFmtId="0" fontId="10" fillId="5" borderId="11" xfId="1" applyFont="1" applyFill="1" applyBorder="1" applyAlignment="1" applyProtection="1">
      <alignment horizontal="center" vertical="center" wrapText="1"/>
      <protection locked="0"/>
    </xf>
    <xf numFmtId="0" fontId="11" fillId="5" borderId="21" xfId="1" applyFont="1" applyFill="1" applyBorder="1" applyAlignment="1" applyProtection="1">
      <alignment horizontal="center" vertical="center" wrapText="1"/>
      <protection locked="0"/>
    </xf>
    <xf numFmtId="0" fontId="11" fillId="5" borderId="11" xfId="1" applyFont="1" applyFill="1" applyBorder="1" applyAlignment="1" applyProtection="1">
      <alignment horizontal="center" vertical="center" wrapText="1"/>
      <protection locked="0"/>
    </xf>
    <xf numFmtId="0" fontId="7" fillId="5" borderId="11" xfId="1" applyFont="1" applyFill="1" applyBorder="1" applyAlignment="1" applyProtection="1">
      <alignment horizontal="center" vertical="center" wrapText="1"/>
      <protection locked="0"/>
    </xf>
    <xf numFmtId="0" fontId="9" fillId="2" borderId="21" xfId="0" applyFont="1" applyFill="1" applyBorder="1" applyAlignment="1" applyProtection="1">
      <alignment horizontal="center" vertical="center"/>
      <protection locked="0"/>
    </xf>
    <xf numFmtId="0" fontId="9" fillId="2" borderId="18" xfId="0" applyFont="1" applyFill="1" applyBorder="1" applyAlignment="1" applyProtection="1">
      <alignment horizontal="center" vertical="center"/>
      <protection locked="0"/>
    </xf>
    <xf numFmtId="0" fontId="9" fillId="2" borderId="25" xfId="0" applyFont="1" applyFill="1" applyBorder="1" applyAlignment="1" applyProtection="1">
      <alignment horizontal="center" vertical="center"/>
      <protection locked="0"/>
    </xf>
    <xf numFmtId="49" fontId="19" fillId="2" borderId="21" xfId="0" quotePrefix="1" applyNumberFormat="1" applyFont="1" applyFill="1" applyBorder="1" applyAlignment="1" applyProtection="1">
      <alignment horizontal="left" vertical="center" wrapText="1"/>
      <protection locked="0"/>
    </xf>
    <xf numFmtId="49" fontId="19" fillId="2" borderId="25" xfId="0" quotePrefix="1" applyNumberFormat="1" applyFont="1" applyFill="1" applyBorder="1" applyAlignment="1" applyProtection="1">
      <alignment horizontal="left" vertical="center" wrapText="1"/>
      <protection locked="0"/>
    </xf>
    <xf numFmtId="49" fontId="27" fillId="2" borderId="21" xfId="0" quotePrefix="1" applyNumberFormat="1" applyFont="1" applyFill="1" applyBorder="1" applyAlignment="1" applyProtection="1">
      <alignment horizontal="left" vertical="center" wrapText="1"/>
      <protection locked="0"/>
    </xf>
    <xf numFmtId="0" fontId="19" fillId="0" borderId="21" xfId="0" applyFont="1" applyBorder="1" applyAlignment="1" applyProtection="1">
      <alignment horizontal="center" vertical="center" wrapText="1"/>
      <protection locked="0"/>
    </xf>
    <xf numFmtId="0" fontId="19" fillId="0" borderId="25" xfId="0" applyFont="1" applyBorder="1" applyAlignment="1" applyProtection="1">
      <alignment horizontal="center" vertical="center" wrapText="1"/>
      <protection locked="0"/>
    </xf>
    <xf numFmtId="0" fontId="19" fillId="0" borderId="18" xfId="0" applyFont="1" applyBorder="1" applyAlignment="1" applyProtection="1">
      <alignment horizontal="center" vertical="center" wrapText="1"/>
      <protection locked="0"/>
    </xf>
    <xf numFmtId="0" fontId="0" fillId="0" borderId="18" xfId="0" applyBorder="1" applyAlignment="1">
      <alignment horizontal="center" vertical="center" wrapText="1"/>
    </xf>
    <xf numFmtId="0" fontId="22" fillId="2" borderId="21" xfId="0" applyFont="1" applyFill="1" applyBorder="1" applyAlignment="1">
      <alignment vertical="center" wrapText="1"/>
    </xf>
    <xf numFmtId="0" fontId="22" fillId="0" borderId="18" xfId="0" applyFont="1" applyBorder="1" applyAlignment="1">
      <alignment vertical="center" wrapText="1"/>
    </xf>
    <xf numFmtId="0" fontId="4" fillId="0" borderId="18" xfId="0" applyFont="1" applyBorder="1" applyAlignment="1">
      <alignment horizontal="center" vertical="center" wrapText="1"/>
    </xf>
    <xf numFmtId="0" fontId="4" fillId="0" borderId="18" xfId="0" applyFont="1" applyBorder="1" applyAlignment="1">
      <alignment horizontal="center" vertical="center"/>
    </xf>
    <xf numFmtId="0" fontId="4" fillId="0" borderId="18" xfId="0" applyFont="1" applyBorder="1" applyAlignment="1">
      <alignment horizontal="left" vertical="center" wrapText="1"/>
    </xf>
    <xf numFmtId="49" fontId="19" fillId="2" borderId="18" xfId="0" quotePrefix="1" applyNumberFormat="1" applyFont="1" applyFill="1" applyBorder="1" applyAlignment="1" applyProtection="1">
      <alignment horizontal="left" vertical="center" wrapText="1"/>
      <protection locked="0"/>
    </xf>
    <xf numFmtId="0" fontId="22" fillId="16" borderId="21" xfId="0" applyFont="1" applyFill="1" applyBorder="1" applyAlignment="1">
      <alignment vertical="center" wrapText="1"/>
    </xf>
    <xf numFmtId="0" fontId="22" fillId="16" borderId="25" xfId="0" applyFont="1" applyFill="1" applyBorder="1" applyAlignment="1">
      <alignment vertical="center" wrapText="1"/>
    </xf>
    <xf numFmtId="164" fontId="9" fillId="9" borderId="11" xfId="2" applyNumberFormat="1" applyFont="1" applyFill="1" applyBorder="1" applyAlignment="1" applyProtection="1">
      <alignment horizontal="center" vertical="center" wrapText="1"/>
      <protection locked="0"/>
    </xf>
    <xf numFmtId="0" fontId="20" fillId="11" borderId="18" xfId="2" applyFont="1" applyFill="1" applyBorder="1" applyAlignment="1">
      <alignment horizontal="center" vertical="center" wrapText="1"/>
    </xf>
    <xf numFmtId="0" fontId="22" fillId="16" borderId="21" xfId="0" applyFont="1" applyFill="1" applyBorder="1" applyAlignment="1">
      <alignment horizontal="left" vertical="center" wrapText="1"/>
    </xf>
    <xf numFmtId="0" fontId="22" fillId="16" borderId="18" xfId="0" applyFont="1" applyFill="1" applyBorder="1" applyAlignment="1">
      <alignment horizontal="left" vertical="center" wrapText="1"/>
    </xf>
    <xf numFmtId="164" fontId="9" fillId="9" borderId="18" xfId="2" applyNumberFormat="1" applyFont="1" applyFill="1" applyBorder="1" applyAlignment="1" applyProtection="1">
      <alignment horizontal="center" vertical="center" wrapText="1"/>
      <protection locked="0"/>
    </xf>
    <xf numFmtId="0" fontId="22" fillId="16" borderId="11" xfId="0" applyFont="1" applyFill="1" applyBorder="1" applyAlignment="1">
      <alignment vertical="center" wrapText="1"/>
    </xf>
    <xf numFmtId="0" fontId="19" fillId="0" borderId="24" xfId="0" applyFont="1" applyBorder="1" applyAlignment="1" applyProtection="1">
      <alignment horizontal="center" vertical="center" wrapText="1"/>
      <protection locked="0"/>
    </xf>
    <xf numFmtId="0" fontId="19" fillId="0" borderId="22" xfId="0" applyFont="1" applyBorder="1" applyAlignment="1" applyProtection="1">
      <alignment horizontal="center" vertical="center" wrapText="1"/>
      <protection locked="0"/>
    </xf>
    <xf numFmtId="0" fontId="24" fillId="16" borderId="11" xfId="0" applyFont="1" applyFill="1" applyBorder="1" applyAlignment="1">
      <alignment horizontal="center" vertical="center" readingOrder="1"/>
    </xf>
    <xf numFmtId="0" fontId="22" fillId="16" borderId="11" xfId="0" applyFont="1" applyFill="1" applyBorder="1" applyAlignment="1">
      <alignment vertical="center" wrapText="1" readingOrder="1"/>
    </xf>
    <xf numFmtId="49" fontId="19" fillId="0" borderId="21" xfId="0" quotePrefix="1" applyNumberFormat="1" applyFont="1" applyFill="1" applyBorder="1" applyAlignment="1" applyProtection="1">
      <alignment horizontal="left" vertical="center" wrapText="1"/>
      <protection locked="0"/>
    </xf>
    <xf numFmtId="49" fontId="19" fillId="0" borderId="25" xfId="0" quotePrefix="1" applyNumberFormat="1" applyFont="1" applyFill="1" applyBorder="1" applyAlignment="1" applyProtection="1">
      <alignment horizontal="left" vertical="center" wrapText="1"/>
      <protection locked="0"/>
    </xf>
    <xf numFmtId="0" fontId="28" fillId="0" borderId="3" xfId="0" applyFont="1" applyFill="1" applyBorder="1" applyAlignment="1">
      <alignment vertical="center" wrapText="1"/>
    </xf>
    <xf numFmtId="0" fontId="19" fillId="0" borderId="25" xfId="0" applyFont="1" applyBorder="1" applyAlignment="1" applyProtection="1">
      <alignment horizontal="center" vertical="center"/>
      <protection locked="0"/>
    </xf>
    <xf numFmtId="0" fontId="9" fillId="2" borderId="11" xfId="0" applyFont="1" applyFill="1" applyBorder="1" applyAlignment="1" applyProtection="1">
      <alignment horizontal="center" vertical="center"/>
      <protection locked="0"/>
    </xf>
    <xf numFmtId="0" fontId="23" fillId="2" borderId="11" xfId="0" applyFont="1" applyFill="1" applyBorder="1" applyAlignment="1">
      <alignment horizontal="center" vertical="center"/>
    </xf>
    <xf numFmtId="0" fontId="25" fillId="2" borderId="11" xfId="0" applyFont="1" applyFill="1" applyBorder="1" applyAlignment="1">
      <alignment horizontal="center"/>
    </xf>
    <xf numFmtId="0" fontId="21" fillId="2" borderId="11" xfId="0" applyFont="1" applyFill="1" applyBorder="1" applyAlignment="1">
      <alignment vertical="center" wrapText="1"/>
    </xf>
    <xf numFmtId="0" fontId="21" fillId="2" borderId="11" xfId="0" applyFont="1" applyFill="1" applyBorder="1" applyAlignment="1"/>
    <xf numFmtId="49" fontId="19" fillId="2" borderId="18" xfId="0" applyNumberFormat="1" applyFont="1" applyFill="1" applyBorder="1" applyAlignment="1" applyProtection="1">
      <alignment horizontal="left" vertical="center" wrapText="1"/>
      <protection locked="0"/>
    </xf>
    <xf numFmtId="0" fontId="24" fillId="16" borderId="21" xfId="0" applyFont="1" applyFill="1" applyBorder="1" applyAlignment="1">
      <alignment horizontal="center" vertical="center" wrapText="1" readingOrder="1"/>
    </xf>
    <xf numFmtId="0" fontId="24" fillId="16" borderId="25" xfId="0" applyFont="1" applyFill="1" applyBorder="1" applyAlignment="1">
      <alignment horizontal="center" vertical="center" wrapText="1" readingOrder="1"/>
    </xf>
    <xf numFmtId="0" fontId="22" fillId="16" borderId="21" xfId="0" applyFont="1" applyFill="1" applyBorder="1" applyAlignment="1">
      <alignment horizontal="left" vertical="center" wrapText="1" readingOrder="1"/>
    </xf>
    <xf numFmtId="0" fontId="22" fillId="16" borderId="25" xfId="0" applyFont="1" applyFill="1" applyBorder="1" applyAlignment="1">
      <alignment horizontal="left" vertical="center" wrapText="1" readingOrder="1"/>
    </xf>
    <xf numFmtId="0" fontId="23" fillId="0" borderId="11" xfId="0" applyFont="1" applyFill="1" applyBorder="1" applyAlignment="1">
      <alignment horizontal="center" vertical="center"/>
    </xf>
    <xf numFmtId="0" fontId="25" fillId="0" borderId="11" xfId="0" applyFont="1" applyFill="1" applyBorder="1" applyAlignment="1"/>
    <xf numFmtId="0" fontId="22" fillId="0" borderId="11" xfId="0" applyFont="1" applyFill="1" applyBorder="1" applyAlignment="1">
      <alignment vertical="center" wrapText="1"/>
    </xf>
    <xf numFmtId="0" fontId="19" fillId="0" borderId="21" xfId="0" applyFont="1" applyFill="1" applyBorder="1" applyAlignment="1" applyProtection="1">
      <alignment horizontal="center" vertical="center" wrapText="1"/>
      <protection locked="0"/>
    </xf>
    <xf numFmtId="0" fontId="19" fillId="0" borderId="25" xfId="0" applyFont="1" applyFill="1" applyBorder="1" applyAlignment="1" applyProtection="1">
      <alignment horizontal="center" vertical="center"/>
      <protection locked="0"/>
    </xf>
    <xf numFmtId="0" fontId="19" fillId="0" borderId="18" xfId="0" applyFont="1" applyFill="1" applyBorder="1" applyAlignment="1" applyProtection="1">
      <alignment horizontal="center" vertical="center"/>
      <protection locked="0"/>
    </xf>
    <xf numFmtId="0" fontId="19" fillId="0" borderId="21" xfId="0" applyFont="1" applyFill="1" applyBorder="1" applyAlignment="1" applyProtection="1">
      <alignment horizontal="center" vertical="center"/>
      <protection locked="0"/>
    </xf>
    <xf numFmtId="0" fontId="24" fillId="0" borderId="21" xfId="0" applyFont="1" applyFill="1" applyBorder="1" applyAlignment="1">
      <alignment horizontal="center" vertical="center" wrapText="1"/>
    </xf>
    <xf numFmtId="0" fontId="24" fillId="0" borderId="25"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22" fillId="0" borderId="21" xfId="0" applyFont="1" applyFill="1" applyBorder="1" applyAlignment="1">
      <alignment vertical="center" wrapText="1"/>
    </xf>
    <xf numFmtId="0" fontId="22" fillId="0" borderId="25" xfId="0" applyFont="1" applyFill="1" applyBorder="1" applyAlignment="1">
      <alignment vertical="center" wrapText="1"/>
    </xf>
    <xf numFmtId="0" fontId="22" fillId="0" borderId="18" xfId="0" applyFont="1" applyFill="1" applyBorder="1" applyAlignment="1">
      <alignment vertical="center" wrapText="1"/>
    </xf>
    <xf numFmtId="49" fontId="19" fillId="0" borderId="18" xfId="0" quotePrefix="1" applyNumberFormat="1" applyFont="1" applyFill="1" applyBorder="1" applyAlignment="1" applyProtection="1">
      <alignment horizontal="left" vertical="center" wrapText="1"/>
      <protection locked="0"/>
    </xf>
    <xf numFmtId="0" fontId="3" fillId="8" borderId="21" xfId="0" applyFont="1" applyFill="1" applyBorder="1" applyAlignment="1" applyProtection="1">
      <alignment horizontal="center" vertical="center" textRotation="90"/>
      <protection locked="0"/>
    </xf>
    <xf numFmtId="0" fontId="3" fillId="8" borderId="25" xfId="0" applyFont="1" applyFill="1" applyBorder="1" applyAlignment="1" applyProtection="1">
      <alignment horizontal="center" vertical="center" textRotation="90"/>
      <protection locked="0"/>
    </xf>
    <xf numFmtId="0" fontId="0" fillId="0" borderId="18" xfId="0" applyBorder="1" applyAlignment="1">
      <alignment horizontal="center" vertical="center" textRotation="90"/>
    </xf>
    <xf numFmtId="0" fontId="23" fillId="0" borderId="11" xfId="0" applyFont="1" applyFill="1" applyBorder="1" applyAlignment="1">
      <alignment horizontal="center" vertical="center" wrapText="1"/>
    </xf>
    <xf numFmtId="49" fontId="27" fillId="2" borderId="25" xfId="0" quotePrefix="1" applyNumberFormat="1" applyFont="1" applyFill="1" applyBorder="1" applyAlignment="1" applyProtection="1">
      <alignment horizontal="left" vertical="center" wrapText="1"/>
      <protection locked="0"/>
    </xf>
    <xf numFmtId="0" fontId="20" fillId="11" borderId="11" xfId="2" applyFont="1" applyFill="1" applyBorder="1" applyAlignment="1">
      <alignment horizontal="center" vertical="center" wrapText="1"/>
    </xf>
    <xf numFmtId="0" fontId="24" fillId="16" borderId="11" xfId="0" applyFont="1" applyFill="1" applyBorder="1" applyAlignment="1">
      <alignment horizontal="center" vertical="center" wrapText="1"/>
    </xf>
    <xf numFmtId="49" fontId="19" fillId="2" borderId="21" xfId="0" applyNumberFormat="1" applyFont="1" applyFill="1" applyBorder="1" applyAlignment="1" applyProtection="1">
      <alignment horizontal="left" vertical="center" wrapText="1"/>
      <protection locked="0"/>
    </xf>
    <xf numFmtId="49" fontId="19" fillId="2" borderId="25" xfId="0" applyNumberFormat="1" applyFont="1" applyFill="1" applyBorder="1" applyAlignment="1" applyProtection="1">
      <alignment horizontal="left" vertical="center" wrapText="1"/>
      <protection locked="0"/>
    </xf>
    <xf numFmtId="0" fontId="0" fillId="0" borderId="11" xfId="0" applyBorder="1" applyAlignment="1">
      <alignment horizontal="center" vertical="center" wrapText="1"/>
    </xf>
    <xf numFmtId="0" fontId="22" fillId="11" borderId="21" xfId="2" applyFont="1" applyFill="1" applyBorder="1" applyAlignment="1">
      <alignment horizontal="left" vertical="center" wrapText="1"/>
    </xf>
    <xf numFmtId="0" fontId="22" fillId="11" borderId="25" xfId="2" applyFont="1" applyFill="1" applyBorder="1" applyAlignment="1">
      <alignment horizontal="left" vertical="center" wrapText="1"/>
    </xf>
    <xf numFmtId="0" fontId="22" fillId="11" borderId="18" xfId="2" applyFont="1" applyFill="1" applyBorder="1" applyAlignment="1">
      <alignment horizontal="left" vertical="center" wrapText="1"/>
    </xf>
    <xf numFmtId="0" fontId="22" fillId="0" borderId="21" xfId="0" applyFont="1" applyFill="1" applyBorder="1" applyAlignment="1">
      <alignment horizontal="left" vertical="center" wrapText="1"/>
    </xf>
    <xf numFmtId="0" fontId="22" fillId="0" borderId="25" xfId="0" applyFont="1" applyFill="1" applyBorder="1" applyAlignment="1">
      <alignment horizontal="left" vertical="center" wrapText="1"/>
    </xf>
    <xf numFmtId="0" fontId="22" fillId="0" borderId="18" xfId="0" applyFont="1" applyFill="1" applyBorder="1" applyAlignment="1">
      <alignment horizontal="left" vertical="center" wrapText="1"/>
    </xf>
    <xf numFmtId="0" fontId="19" fillId="11" borderId="11" xfId="2" applyFont="1" applyFill="1" applyBorder="1" applyAlignment="1">
      <alignment horizontal="left" vertical="center" wrapText="1"/>
    </xf>
    <xf numFmtId="0" fontId="3" fillId="8" borderId="34" xfId="0" applyFont="1" applyFill="1" applyBorder="1" applyAlignment="1" applyProtection="1">
      <alignment horizontal="center" vertical="center" textRotation="90"/>
      <protection locked="0"/>
    </xf>
    <xf numFmtId="0" fontId="3" fillId="8" borderId="24" xfId="0" applyFont="1" applyFill="1" applyBorder="1" applyAlignment="1" applyProtection="1">
      <alignment horizontal="center" vertical="center" textRotation="90"/>
      <protection locked="0"/>
    </xf>
    <xf numFmtId="0" fontId="19" fillId="11" borderId="11" xfId="2" applyFont="1" applyFill="1" applyBorder="1" applyAlignment="1">
      <alignment vertical="center" wrapText="1"/>
    </xf>
    <xf numFmtId="0" fontId="22" fillId="0" borderId="21" xfId="0" applyFont="1" applyBorder="1" applyAlignment="1">
      <alignment horizontal="left" vertical="center" wrapText="1"/>
    </xf>
    <xf numFmtId="0" fontId="22" fillId="0" borderId="25" xfId="0" applyFont="1" applyBorder="1" applyAlignment="1">
      <alignment horizontal="left" vertical="center" wrapText="1"/>
    </xf>
    <xf numFmtId="0" fontId="22" fillId="0" borderId="18" xfId="0" applyFont="1" applyBorder="1" applyAlignment="1">
      <alignment horizontal="left" vertical="center" wrapText="1"/>
    </xf>
    <xf numFmtId="0" fontId="19" fillId="11" borderId="18" xfId="2" applyFont="1" applyFill="1" applyBorder="1" applyAlignment="1">
      <alignment vertical="center" wrapText="1"/>
    </xf>
    <xf numFmtId="49" fontId="19" fillId="2" borderId="11" xfId="0" quotePrefix="1" applyNumberFormat="1" applyFont="1" applyFill="1" applyBorder="1" applyAlignment="1" applyProtection="1">
      <alignment horizontal="left" vertical="center" wrapText="1"/>
      <protection locked="0"/>
    </xf>
    <xf numFmtId="0" fontId="9" fillId="0" borderId="21" xfId="0" applyFont="1" applyFill="1" applyBorder="1" applyAlignment="1" applyProtection="1">
      <alignment horizontal="center" vertical="center"/>
      <protection locked="0"/>
    </xf>
    <xf numFmtId="0" fontId="9" fillId="0" borderId="25" xfId="0" applyFont="1" applyFill="1" applyBorder="1" applyAlignment="1" applyProtection="1">
      <alignment horizontal="center" vertical="center"/>
      <protection locked="0"/>
    </xf>
    <xf numFmtId="0" fontId="9" fillId="0" borderId="18" xfId="0" applyFont="1" applyFill="1" applyBorder="1" applyAlignment="1" applyProtection="1">
      <alignment horizontal="center" vertical="center"/>
      <protection locked="0"/>
    </xf>
    <xf numFmtId="0" fontId="9" fillId="0" borderId="11" xfId="0" applyFont="1" applyFill="1" applyBorder="1" applyAlignment="1" applyProtection="1">
      <alignment horizontal="center" vertical="center"/>
      <protection locked="0"/>
    </xf>
    <xf numFmtId="0" fontId="21" fillId="0" borderId="21" xfId="0" applyFont="1" applyFill="1" applyBorder="1" applyAlignment="1">
      <alignment horizontal="left" vertical="center" wrapText="1"/>
    </xf>
    <xf numFmtId="0" fontId="21" fillId="0" borderId="25" xfId="0" applyFont="1" applyFill="1" applyBorder="1" applyAlignment="1">
      <alignment horizontal="left" vertical="center" wrapText="1"/>
    </xf>
    <xf numFmtId="0" fontId="21" fillId="0" borderId="18" xfId="0" applyFont="1" applyFill="1" applyBorder="1" applyAlignment="1">
      <alignment horizontal="left" vertical="center" wrapText="1"/>
    </xf>
  </cellXfs>
  <cellStyles count="3">
    <cellStyle name="Normal" xfId="0" builtinId="0"/>
    <cellStyle name="Normal 2" xfId="2" xr:uid="{A1FA43DB-142A-40F5-A73D-E6CC4EA2CFF1}"/>
    <cellStyle name="Total 2" xfId="1" xr:uid="{861F711B-D80F-4F3A-856D-638C1025ECFA}"/>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120650</xdr:colOff>
      <xdr:row>0</xdr:row>
      <xdr:rowOff>0</xdr:rowOff>
    </xdr:from>
    <xdr:to>
      <xdr:col>4</xdr:col>
      <xdr:colOff>301625</xdr:colOff>
      <xdr:row>2</xdr:row>
      <xdr:rowOff>591372</xdr:rowOff>
    </xdr:to>
    <xdr:pic>
      <xdr:nvPicPr>
        <xdr:cNvPr id="2" name="Image 1">
          <a:extLst>
            <a:ext uri="{FF2B5EF4-FFF2-40B4-BE49-F238E27FC236}">
              <a16:creationId xmlns:a16="http://schemas.microsoft.com/office/drawing/2014/main" id="{C9F97ECB-1BB5-4DDA-B91D-BB713201CD1B}"/>
            </a:ext>
          </a:extLst>
        </xdr:cNvPr>
        <xdr:cNvPicPr>
          <a:picLocks noChangeAspect="1"/>
        </xdr:cNvPicPr>
      </xdr:nvPicPr>
      <xdr:blipFill>
        <a:blip xmlns:r="http://schemas.openxmlformats.org/officeDocument/2006/relationships" r:embed="rId1"/>
        <a:stretch>
          <a:fillRect/>
        </a:stretch>
      </xdr:blipFill>
      <xdr:spPr>
        <a:xfrm>
          <a:off x="120650" y="0"/>
          <a:ext cx="1958975" cy="148037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ha.fr\Users\Users\p2400021\Downloads\20240207_FLSH_L%20SEF_%20Parcours%20FATLA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uhafr.sharepoint.com/sites/APC/Documents%20partages/2023/MAQUETTES/Maquette%20Niveau%201%20-%20Valid&#233;%20JCF/20231107_AB_Maquette%201-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70952c69164d92a0/Bureau/2026-09-21%20Maquettes%20STAPS%202026-2027/2026-04%20A%20RANGER/2025-06%20MAQUETTE%20STAPS%202025-2026/20240007.01_Licence_STAPS_FST_CFVU200624_19092024%20-%202026-2027%20VF%20transmis%20CFVU%20juin%20202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F.DEGOUTTE\OneDrive\Bureau\2024-09%20TRI\2024-10%20MAQUETTES%20STAPS\2024-2025%20MAQUETTES%20STAPS%20VF\20240209_FST_STAPS_niv2_seconde-chance-inclu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1-FAQ &amp; Lexique"/>
      <sheetName val="2- BC RNCP-BC Formation UHA"/>
      <sheetName val="3-Maquette parcours"/>
      <sheetName val="4-Réorientation"/>
      <sheetName val="5-Commentaires"/>
      <sheetName val="6-Indicateurs"/>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1-FAQ &amp; Lexique"/>
      <sheetName val="2- BC RNCP-BC Formation UHA"/>
      <sheetName val="3-Maquette parcours"/>
      <sheetName val="4-Réorientation"/>
      <sheetName val="5-Commentaires"/>
      <sheetName val="6-Indicateurs"/>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Référentiel UHA"/>
      <sheetName val="2-Correspondance BC RNCP-BC UHA"/>
      <sheetName val="3-Maquette Parcours "/>
      <sheetName val="4-Commentaires"/>
      <sheetName val="5-Réorientation"/>
      <sheetName val="6-Indicateurs"/>
      <sheetName val="7-Info complément"/>
      <sheetName val="Feuil1"/>
    </sheetNames>
    <sheetDataSet>
      <sheetData sheetId="0">
        <row r="10">
          <cell r="C10" t="str">
            <v>Mobiliser les savoirs fondamentaux sur l'analyse fonctionnelle du mouvement et de la condition physique</v>
          </cell>
          <cell r="E10" t="str">
            <v>Mobiliser les connaissances en physiologie de l’exercice pour décrire les fonctions biologiques impliquées dans l’effort physique</v>
          </cell>
        </row>
        <row r="26">
          <cell r="C26" t="str">
            <v>Animer une séance d’APSA en assurant sécurité et adaptation</v>
          </cell>
        </row>
        <row r="39">
          <cell r="C39" t="str">
            <v>S’engager dans son parcours de formation avec une posture éthique, collaborative et réflexive</v>
          </cell>
        </row>
        <row r="50">
          <cell r="C50" t="str">
            <v>Analyser les besoins et les capacités de publics à visée de prévention</v>
          </cell>
        </row>
        <row r="60">
          <cell r="C60" t="str">
            <v>Concevoir et mettre en œuvre un programme d’activité physique préventive</v>
          </cell>
          <cell r="E60" t="str">
            <v>Concevoir un programme d’activité physique structuré auprès de publics non pathologiques</v>
          </cell>
        </row>
        <row r="73">
          <cell r="C73" t="str">
            <v>Communiquer, collaborer et structurer sa posture professionnelle</v>
          </cell>
          <cell r="E73" t="str">
            <v>Adopter une communication professionnelle adaptée au contexte d’intervention et aux acteurs impliqués</v>
          </cell>
        </row>
        <row r="76">
          <cell r="E76" t="str">
            <v>Développer une posture réflexive sur ses pratiques et ses choix d’orientation à partir de ses expériences de terrain</v>
          </cell>
        </row>
        <row r="84">
          <cell r="C84" t="str">
            <v>Évaluer, concevoir et adapter un programme individualisé d’APA</v>
          </cell>
          <cell r="E84" t="str">
            <v>Analyser la situation d’un public porteur de pathologies ou en situation de handicap dans un contexte donné</v>
          </cell>
        </row>
        <row r="90">
          <cell r="E90" t="str">
            <v>Concevoir un programme individualisé d’APA en mobilisant les connaissances scientifiques et les recommandations professionnelles</v>
          </cell>
        </row>
        <row r="93">
          <cell r="E93" t="str">
            <v>Adapter le programme à l’évolution de la personne, en collaboration avec les acteurs de l’accompagnement</v>
          </cell>
        </row>
        <row r="97">
          <cell r="C97" t="str">
            <v>Intervenir en autonomie auprès de publics à besoins spécifiques</v>
          </cell>
        </row>
        <row r="104">
          <cell r="C104" t="str">
            <v>Coopérer, innover et consolider son projet professionnel dans le champ APA-Santé</v>
          </cell>
          <cell r="E104" t="str">
            <v>Intégrer des repères sociaux, culturels, entrepreneuriaux et écologiques pour construire un projet professionnel cohérent, responsable et innovant dans le champ de l’APA-Santé</v>
          </cell>
        </row>
        <row r="107">
          <cell r="E107" t="str">
            <v>Structurer un projet professionnel ou de poursuite d’études à partir de ses expériences, compétences et aspirations</v>
          </cell>
        </row>
      </sheetData>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Corres. Compétences-Resso(V2)"/>
    </sheetNames>
    <sheetDataSet>
      <sheetData sheetId="0"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82D11-D6EE-4E89-B973-BC529F0F5562}">
  <sheetPr>
    <tabColor rgb="FF00B0F0"/>
  </sheetPr>
  <dimension ref="A1:BK106"/>
  <sheetViews>
    <sheetView tabSelected="1" view="pageBreakPreview" topLeftCell="I1" zoomScale="60" zoomScaleNormal="20" zoomScalePageLayoutView="10" workbookViewId="0">
      <selection activeCell="V3" sqref="V3:V4"/>
    </sheetView>
  </sheetViews>
  <sheetFormatPr baseColWidth="10" defaultColWidth="11.453125" defaultRowHeight="15" customHeight="1" x14ac:dyDescent="0.35"/>
  <cols>
    <col min="1" max="1" width="11.453125" style="1" hidden="1" customWidth="1"/>
    <col min="2" max="3" width="5" style="2" customWidth="1"/>
    <col min="4" max="4" width="15.453125" style="1" customWidth="1"/>
    <col min="5" max="5" width="29.7265625" style="1" customWidth="1"/>
    <col min="6" max="6" width="1.81640625" style="1" customWidth="1"/>
    <col min="7" max="7" width="14.81640625" style="1" customWidth="1"/>
    <col min="8" max="8" width="61.7265625" style="1" customWidth="1"/>
    <col min="9" max="9" width="57" style="125" customWidth="1"/>
    <col min="10" max="10" width="14" style="1" hidden="1" customWidth="1"/>
    <col min="11" max="11" width="14.7265625" style="1" hidden="1" customWidth="1"/>
    <col min="12" max="12" width="6" style="11" customWidth="1"/>
    <col min="13" max="13" width="4.453125" style="5" customWidth="1"/>
    <col min="14" max="14" width="4.26953125" style="11" customWidth="1"/>
    <col min="15" max="15" width="6.81640625" style="1" customWidth="1"/>
    <col min="16" max="16" width="14.54296875" style="1" customWidth="1"/>
    <col min="17" max="17" width="7.81640625" style="1" customWidth="1"/>
    <col min="18" max="18" width="17.7265625" style="1" customWidth="1"/>
    <col min="19" max="19" width="15.26953125" style="1" customWidth="1"/>
    <col min="20" max="20" width="15.453125" style="1" customWidth="1"/>
    <col min="21" max="21" width="2" style="94" customWidth="1"/>
    <col min="22" max="22" width="6.81640625" style="94" customWidth="1"/>
    <col min="23" max="23" width="12.453125" style="1" customWidth="1"/>
    <col min="24" max="24" width="28.7265625" style="126" customWidth="1"/>
    <col min="25" max="25" width="33.1796875" style="126" customWidth="1"/>
    <col min="26" max="26" width="15.453125" style="1" customWidth="1"/>
    <col min="27" max="29" width="3.453125" style="1" hidden="1" customWidth="1"/>
    <col min="30" max="30" width="4.453125" style="1" hidden="1" customWidth="1"/>
    <col min="31" max="32" width="3.453125" style="1" hidden="1" customWidth="1"/>
    <col min="33" max="33" width="4.453125" style="1" hidden="1" customWidth="1"/>
    <col min="34" max="34" width="3.453125" style="1" hidden="1" customWidth="1"/>
    <col min="35" max="35" width="13.26953125" style="1" hidden="1" customWidth="1"/>
    <col min="36" max="36" width="13.7265625" style="1" hidden="1" customWidth="1"/>
    <col min="37" max="37" width="9.81640625" style="1" hidden="1" customWidth="1"/>
    <col min="38" max="38" width="21.1796875" style="1" hidden="1" customWidth="1"/>
    <col min="39" max="39" width="26.453125" style="1" customWidth="1"/>
    <col min="40" max="40" width="4.1796875" style="1" customWidth="1"/>
    <col min="41" max="41" width="26.453125" style="1" customWidth="1"/>
    <col min="42" max="44" width="45.453125" style="1" customWidth="1"/>
    <col min="45" max="16384" width="11.453125" style="1"/>
  </cols>
  <sheetData>
    <row r="1" spans="1:63" ht="15" customHeight="1" x14ac:dyDescent="0.35">
      <c r="D1" s="3"/>
      <c r="E1" s="3"/>
      <c r="G1" s="3"/>
      <c r="H1" s="3"/>
      <c r="I1" s="4"/>
      <c r="J1" s="5"/>
      <c r="K1" s="6"/>
      <c r="L1" s="7"/>
      <c r="M1" s="8"/>
      <c r="N1" s="7"/>
      <c r="O1" s="7"/>
      <c r="P1" s="7"/>
      <c r="Q1" s="7"/>
      <c r="R1" s="9"/>
      <c r="S1" s="9"/>
      <c r="T1" s="9"/>
      <c r="U1" s="10"/>
      <c r="V1" s="10"/>
      <c r="W1" s="11"/>
      <c r="X1" s="12"/>
      <c r="Y1" s="12"/>
      <c r="Z1" s="11"/>
      <c r="AA1" s="8"/>
      <c r="AB1" s="8"/>
      <c r="AC1" s="8"/>
      <c r="AD1" s="8"/>
      <c r="AE1" s="8"/>
      <c r="AF1" s="8"/>
      <c r="AG1" s="8"/>
      <c r="AH1" s="8"/>
      <c r="AJ1" s="5"/>
      <c r="AK1" s="5"/>
    </row>
    <row r="2" spans="1:63" ht="54.75" customHeight="1" x14ac:dyDescent="0.35">
      <c r="D2" s="195" t="s">
        <v>243</v>
      </c>
      <c r="E2" s="195"/>
      <c r="F2" s="195"/>
      <c r="G2" s="195"/>
      <c r="H2" s="195"/>
      <c r="I2" s="196" t="s">
        <v>0</v>
      </c>
      <c r="J2" s="197"/>
      <c r="K2" s="197"/>
      <c r="L2" s="197"/>
      <c r="M2" s="197"/>
      <c r="N2" s="197"/>
      <c r="O2" s="197"/>
      <c r="P2" s="197"/>
      <c r="Q2" s="197"/>
      <c r="R2" s="198" t="s">
        <v>1</v>
      </c>
      <c r="S2" s="199"/>
      <c r="T2" s="200"/>
      <c r="U2" s="13"/>
      <c r="V2" s="204"/>
      <c r="W2" s="204"/>
      <c r="X2" s="204"/>
      <c r="Y2" s="14"/>
      <c r="Z2" s="15" t="s">
        <v>2</v>
      </c>
      <c r="AA2" s="205" t="s">
        <v>3</v>
      </c>
      <c r="AB2" s="206"/>
      <c r="AC2" s="206"/>
      <c r="AD2" s="206"/>
      <c r="AE2" s="206"/>
      <c r="AF2" s="206"/>
      <c r="AG2" s="206"/>
      <c r="AH2" s="206"/>
      <c r="AI2" s="207" t="s">
        <v>4</v>
      </c>
      <c r="AJ2" s="207"/>
      <c r="AK2" s="207"/>
      <c r="AL2" s="207"/>
    </row>
    <row r="3" spans="1:63" s="16" customFormat="1" ht="51.75" customHeight="1" x14ac:dyDescent="0.35">
      <c r="B3" s="2"/>
      <c r="C3" s="2"/>
      <c r="D3" s="195"/>
      <c r="E3" s="195"/>
      <c r="F3" s="195"/>
      <c r="G3" s="195"/>
      <c r="H3" s="195"/>
      <c r="I3" s="196"/>
      <c r="J3" s="197"/>
      <c r="K3" s="197"/>
      <c r="L3" s="197"/>
      <c r="M3" s="197"/>
      <c r="N3" s="197"/>
      <c r="O3" s="197"/>
      <c r="P3" s="197"/>
      <c r="Q3" s="197"/>
      <c r="R3" s="201"/>
      <c r="S3" s="202"/>
      <c r="T3" s="203"/>
      <c r="U3" s="13"/>
      <c r="V3" s="208" t="s">
        <v>5</v>
      </c>
      <c r="W3" s="210" t="s">
        <v>6</v>
      </c>
      <c r="X3" s="211" t="s">
        <v>7</v>
      </c>
      <c r="Y3" s="211"/>
      <c r="Z3" s="211"/>
      <c r="AA3" s="205"/>
      <c r="AB3" s="206"/>
      <c r="AC3" s="206"/>
      <c r="AD3" s="206"/>
      <c r="AE3" s="206"/>
      <c r="AF3" s="206"/>
      <c r="AG3" s="206"/>
      <c r="AH3" s="206"/>
      <c r="AI3" s="181" t="s">
        <v>8</v>
      </c>
      <c r="AJ3" s="182"/>
      <c r="AK3" s="182"/>
      <c r="AL3" s="17" t="s">
        <v>9</v>
      </c>
      <c r="AM3" s="1"/>
      <c r="AN3" s="1"/>
      <c r="AO3" s="1"/>
      <c r="AP3" s="1"/>
      <c r="AQ3" s="1"/>
      <c r="AR3" s="1"/>
      <c r="AS3" s="1"/>
      <c r="AT3" s="1"/>
      <c r="AU3" s="1"/>
      <c r="AV3" s="1"/>
      <c r="AW3" s="1"/>
      <c r="AX3" s="1"/>
      <c r="AY3" s="1"/>
      <c r="AZ3" s="1"/>
      <c r="BA3" s="1"/>
      <c r="BB3" s="1"/>
      <c r="BC3" s="1"/>
      <c r="BD3" s="1"/>
      <c r="BE3" s="1"/>
      <c r="BF3" s="1"/>
      <c r="BG3" s="1"/>
      <c r="BH3" s="1"/>
      <c r="BI3" s="1"/>
      <c r="BJ3" s="1"/>
      <c r="BK3" s="18"/>
    </row>
    <row r="4" spans="1:63" ht="105" customHeight="1" x14ac:dyDescent="0.35">
      <c r="B4" s="19" t="s">
        <v>10</v>
      </c>
      <c r="C4" s="19" t="s">
        <v>11</v>
      </c>
      <c r="D4" s="20" t="s">
        <v>12</v>
      </c>
      <c r="E4" s="20" t="s">
        <v>13</v>
      </c>
      <c r="F4"/>
      <c r="G4" s="20" t="s">
        <v>14</v>
      </c>
      <c r="H4" s="20" t="s">
        <v>15</v>
      </c>
      <c r="I4" s="21" t="s">
        <v>16</v>
      </c>
      <c r="J4" s="22" t="s">
        <v>17</v>
      </c>
      <c r="K4" s="22" t="s">
        <v>18</v>
      </c>
      <c r="L4" s="23" t="s">
        <v>19</v>
      </c>
      <c r="M4" s="24" t="s">
        <v>20</v>
      </c>
      <c r="N4" s="24" t="s">
        <v>21</v>
      </c>
      <c r="O4" s="25" t="s">
        <v>22</v>
      </c>
      <c r="P4" s="26" t="s">
        <v>23</v>
      </c>
      <c r="Q4" s="27" t="s">
        <v>24</v>
      </c>
      <c r="R4" s="28" t="s">
        <v>25</v>
      </c>
      <c r="S4" s="29" t="s">
        <v>26</v>
      </c>
      <c r="T4" s="29" t="s">
        <v>27</v>
      </c>
      <c r="U4" s="30"/>
      <c r="V4" s="209"/>
      <c r="W4" s="210"/>
      <c r="X4" s="31" t="s">
        <v>28</v>
      </c>
      <c r="Y4" s="31" t="s">
        <v>29</v>
      </c>
      <c r="Z4" s="32" t="s">
        <v>30</v>
      </c>
      <c r="AA4" s="33" t="s">
        <v>31</v>
      </c>
      <c r="AB4" s="33" t="s">
        <v>32</v>
      </c>
      <c r="AC4" s="33" t="s">
        <v>33</v>
      </c>
      <c r="AD4" s="33" t="s">
        <v>34</v>
      </c>
      <c r="AE4" s="34" t="s">
        <v>35</v>
      </c>
      <c r="AF4" s="34" t="s">
        <v>36</v>
      </c>
      <c r="AG4" s="34" t="s">
        <v>37</v>
      </c>
      <c r="AH4" s="33" t="s">
        <v>38</v>
      </c>
      <c r="AI4" s="35" t="s">
        <v>39</v>
      </c>
      <c r="AJ4" s="35" t="s">
        <v>40</v>
      </c>
      <c r="AK4" s="35" t="s">
        <v>41</v>
      </c>
      <c r="AL4" s="35" t="s">
        <v>42</v>
      </c>
    </row>
    <row r="5" spans="1:63" ht="29.15" customHeight="1" x14ac:dyDescent="0.35">
      <c r="A5" s="183" t="s">
        <v>43</v>
      </c>
      <c r="B5" s="184"/>
      <c r="C5" s="36" t="s">
        <v>44</v>
      </c>
      <c r="D5" s="185">
        <v>1</v>
      </c>
      <c r="E5" s="185" t="str">
        <f>'[3]1-Référentiel UHA'!C10</f>
        <v>Mobiliser les savoirs fondamentaux sur l'analyse fonctionnelle du mouvement et de la condition physique</v>
      </c>
      <c r="F5" s="37"/>
      <c r="G5" s="187">
        <v>1.1000000000000001</v>
      </c>
      <c r="H5" s="189" t="str">
        <f>'[3]1-Référentiel UHA'!E10</f>
        <v>Mobiliser les connaissances en physiologie de l’exercice pour décrire les fonctions biologiques impliquées dans l’effort physique</v>
      </c>
      <c r="I5" s="48" t="s">
        <v>45</v>
      </c>
      <c r="J5" s="43" t="s">
        <v>46</v>
      </c>
      <c r="K5" s="130" t="s">
        <v>47</v>
      </c>
      <c r="L5" s="45">
        <v>5</v>
      </c>
      <c r="M5" s="45">
        <v>12</v>
      </c>
      <c r="N5" s="45"/>
      <c r="O5" s="131"/>
      <c r="P5" s="38">
        <f>SUM(L5:N5)</f>
        <v>17</v>
      </c>
      <c r="Q5" s="191">
        <f>SUM(P5:P6)</f>
        <v>29</v>
      </c>
      <c r="R5" s="193"/>
      <c r="S5" s="193"/>
      <c r="T5" s="193"/>
      <c r="U5" s="39"/>
      <c r="V5" s="212">
        <v>8</v>
      </c>
      <c r="W5" s="212">
        <v>8</v>
      </c>
      <c r="X5" s="215" t="s">
        <v>200</v>
      </c>
      <c r="Y5" s="217" t="s">
        <v>201</v>
      </c>
      <c r="Z5" s="218" t="s">
        <v>48</v>
      </c>
      <c r="AA5" s="40"/>
      <c r="AB5" s="41"/>
      <c r="AC5" s="41"/>
      <c r="AD5" s="40"/>
      <c r="AE5" s="40"/>
      <c r="AF5" s="40"/>
      <c r="AG5" s="40"/>
      <c r="AH5" s="40"/>
      <c r="AI5" s="124">
        <v>0</v>
      </c>
      <c r="AJ5" s="49">
        <v>0</v>
      </c>
      <c r="AK5" s="49">
        <v>17</v>
      </c>
      <c r="AL5" s="132"/>
    </row>
    <row r="6" spans="1:63" ht="29.15" customHeight="1" x14ac:dyDescent="0.35">
      <c r="A6" s="183"/>
      <c r="B6" s="184"/>
      <c r="C6" s="36" t="s">
        <v>44</v>
      </c>
      <c r="D6" s="186"/>
      <c r="E6" s="186"/>
      <c r="F6" s="37"/>
      <c r="G6" s="188"/>
      <c r="H6" s="190"/>
      <c r="I6" s="48" t="s">
        <v>49</v>
      </c>
      <c r="J6" s="43" t="s">
        <v>46</v>
      </c>
      <c r="K6" s="44" t="s">
        <v>47</v>
      </c>
      <c r="L6" s="45">
        <v>4</v>
      </c>
      <c r="M6" s="45">
        <v>8</v>
      </c>
      <c r="N6" s="45"/>
      <c r="O6" s="46"/>
      <c r="P6" s="38">
        <f>SUM(L6:N6)</f>
        <v>12</v>
      </c>
      <c r="Q6" s="192"/>
      <c r="R6" s="194"/>
      <c r="S6" s="194"/>
      <c r="T6" s="194"/>
      <c r="U6" s="39"/>
      <c r="V6" s="213"/>
      <c r="W6" s="214"/>
      <c r="X6" s="216"/>
      <c r="Y6" s="216"/>
      <c r="Z6" s="219"/>
      <c r="AA6" s="40"/>
      <c r="AB6" s="41"/>
      <c r="AC6" s="41"/>
      <c r="AD6" s="40"/>
      <c r="AE6" s="40"/>
      <c r="AF6" s="40"/>
      <c r="AG6" s="40"/>
      <c r="AH6" s="40"/>
      <c r="AI6" s="124">
        <v>0</v>
      </c>
      <c r="AJ6" s="49">
        <v>0</v>
      </c>
      <c r="AK6" s="49">
        <v>16</v>
      </c>
      <c r="AL6" s="132"/>
    </row>
    <row r="7" spans="1:63" ht="27.75" customHeight="1" x14ac:dyDescent="0.35">
      <c r="A7" s="183"/>
      <c r="B7" s="184"/>
      <c r="C7" s="36" t="s">
        <v>44</v>
      </c>
      <c r="D7" s="186"/>
      <c r="E7" s="186"/>
      <c r="F7" s="37"/>
      <c r="G7" s="185">
        <v>1.2</v>
      </c>
      <c r="H7" s="222" t="s">
        <v>50</v>
      </c>
      <c r="I7" s="42" t="s">
        <v>51</v>
      </c>
      <c r="J7" s="43" t="s">
        <v>46</v>
      </c>
      <c r="K7" s="44" t="s">
        <v>47</v>
      </c>
      <c r="L7" s="52">
        <v>4</v>
      </c>
      <c r="M7" s="52">
        <v>12</v>
      </c>
      <c r="N7" s="52"/>
      <c r="O7" s="131"/>
      <c r="P7" s="38">
        <f t="shared" ref="P7:P15" si="0">SUM(L7:N7)</f>
        <v>16</v>
      </c>
      <c r="Q7" s="191">
        <f>SUM(P7:P8)</f>
        <v>32</v>
      </c>
      <c r="R7" s="193"/>
      <c r="S7" s="193"/>
      <c r="T7" s="193"/>
      <c r="U7" s="39"/>
      <c r="V7" s="212">
        <v>4</v>
      </c>
      <c r="W7" s="212">
        <v>4</v>
      </c>
      <c r="X7" s="215" t="s">
        <v>200</v>
      </c>
      <c r="Y7" s="215" t="s">
        <v>193</v>
      </c>
      <c r="Z7" s="219"/>
      <c r="AA7" s="40"/>
      <c r="AB7" s="41"/>
      <c r="AC7" s="41"/>
      <c r="AD7" s="40"/>
      <c r="AE7" s="40"/>
      <c r="AF7" s="40"/>
      <c r="AG7" s="40"/>
      <c r="AH7" s="40"/>
      <c r="AI7" s="124">
        <v>0</v>
      </c>
      <c r="AJ7" s="49">
        <v>0</v>
      </c>
      <c r="AK7" s="49">
        <v>16</v>
      </c>
      <c r="AL7" s="124"/>
    </row>
    <row r="8" spans="1:63" ht="26.25" customHeight="1" x14ac:dyDescent="0.35">
      <c r="A8" s="183"/>
      <c r="B8" s="184"/>
      <c r="C8" s="36" t="s">
        <v>44</v>
      </c>
      <c r="D8" s="186"/>
      <c r="E8" s="186"/>
      <c r="F8" s="37"/>
      <c r="G8" s="221"/>
      <c r="H8" s="223"/>
      <c r="I8" s="48" t="s">
        <v>52</v>
      </c>
      <c r="J8" s="43" t="s">
        <v>46</v>
      </c>
      <c r="K8" s="44" t="s">
        <v>47</v>
      </c>
      <c r="L8" s="45">
        <v>4</v>
      </c>
      <c r="M8" s="45">
        <v>12</v>
      </c>
      <c r="N8" s="45"/>
      <c r="O8" s="46"/>
      <c r="P8" s="38">
        <f t="shared" si="0"/>
        <v>16</v>
      </c>
      <c r="Q8" s="224"/>
      <c r="R8" s="194"/>
      <c r="S8" s="194"/>
      <c r="T8" s="194"/>
      <c r="U8" s="39"/>
      <c r="V8" s="225"/>
      <c r="W8" s="225"/>
      <c r="X8" s="226"/>
      <c r="Y8" s="227"/>
      <c r="Z8" s="219"/>
      <c r="AA8" s="40"/>
      <c r="AB8" s="41"/>
      <c r="AC8" s="41"/>
      <c r="AD8" s="40"/>
      <c r="AE8" s="40"/>
      <c r="AF8" s="40"/>
      <c r="AG8" s="40"/>
      <c r="AH8" s="40"/>
      <c r="AI8" s="124">
        <v>0</v>
      </c>
      <c r="AJ8" s="49">
        <v>0</v>
      </c>
      <c r="AK8" s="49">
        <v>16</v>
      </c>
      <c r="AL8" s="124"/>
    </row>
    <row r="9" spans="1:63" ht="29.15" customHeight="1" x14ac:dyDescent="0.35">
      <c r="A9" s="183"/>
      <c r="B9" s="184"/>
      <c r="C9" s="36" t="s">
        <v>53</v>
      </c>
      <c r="D9" s="186"/>
      <c r="E9" s="186"/>
      <c r="F9" s="37"/>
      <c r="G9" s="187">
        <v>1.3</v>
      </c>
      <c r="H9" s="228" t="s">
        <v>54</v>
      </c>
      <c r="I9" s="42" t="s">
        <v>55</v>
      </c>
      <c r="J9" s="43" t="s">
        <v>46</v>
      </c>
      <c r="K9" s="44" t="s">
        <v>47</v>
      </c>
      <c r="L9" s="49">
        <v>6</v>
      </c>
      <c r="M9" s="49">
        <v>14</v>
      </c>
      <c r="N9" s="49"/>
      <c r="O9" s="46"/>
      <c r="P9" s="38">
        <f t="shared" si="0"/>
        <v>20</v>
      </c>
      <c r="Q9" s="230">
        <f>SUM(P9:P10)</f>
        <v>40</v>
      </c>
      <c r="R9" s="193"/>
      <c r="S9" s="193"/>
      <c r="T9" s="193"/>
      <c r="U9" s="39"/>
      <c r="V9" s="212">
        <v>6</v>
      </c>
      <c r="W9" s="212">
        <v>6</v>
      </c>
      <c r="X9" s="215" t="s">
        <v>200</v>
      </c>
      <c r="Y9" s="215" t="s">
        <v>56</v>
      </c>
      <c r="Z9" s="219"/>
      <c r="AA9" s="47"/>
      <c r="AB9" s="41"/>
      <c r="AC9" s="41"/>
      <c r="AD9" s="47"/>
      <c r="AE9" s="47"/>
      <c r="AF9" s="47"/>
      <c r="AG9" s="47"/>
      <c r="AH9" s="47"/>
      <c r="AI9" s="124">
        <v>0</v>
      </c>
      <c r="AJ9" s="49">
        <v>0</v>
      </c>
      <c r="AK9" s="49">
        <v>20</v>
      </c>
      <c r="AL9" s="124"/>
    </row>
    <row r="10" spans="1:63" ht="29.15" customHeight="1" x14ac:dyDescent="0.35">
      <c r="A10" s="183"/>
      <c r="B10" s="184"/>
      <c r="C10" s="36" t="s">
        <v>53</v>
      </c>
      <c r="D10" s="186"/>
      <c r="E10" s="186"/>
      <c r="F10" s="37"/>
      <c r="G10" s="188"/>
      <c r="H10" s="229"/>
      <c r="I10" s="48" t="s">
        <v>57</v>
      </c>
      <c r="J10" s="43" t="s">
        <v>46</v>
      </c>
      <c r="K10" s="44" t="s">
        <v>47</v>
      </c>
      <c r="L10" s="49">
        <v>8</v>
      </c>
      <c r="M10" s="49">
        <v>12</v>
      </c>
      <c r="N10" s="49"/>
      <c r="O10" s="46"/>
      <c r="P10" s="38">
        <f t="shared" si="0"/>
        <v>20</v>
      </c>
      <c r="Q10" s="230"/>
      <c r="R10" s="194"/>
      <c r="S10" s="194"/>
      <c r="T10" s="194"/>
      <c r="U10" s="39"/>
      <c r="V10" s="213"/>
      <c r="W10" s="213"/>
      <c r="X10" s="216"/>
      <c r="Y10" s="216"/>
      <c r="Z10" s="219"/>
      <c r="AA10" s="47"/>
      <c r="AB10" s="41"/>
      <c r="AC10" s="41"/>
      <c r="AD10" s="47"/>
      <c r="AE10" s="47"/>
      <c r="AF10" s="47"/>
      <c r="AG10" s="47"/>
      <c r="AH10" s="47"/>
      <c r="AI10" s="124">
        <v>0</v>
      </c>
      <c r="AJ10" s="49">
        <v>0</v>
      </c>
      <c r="AK10" s="49">
        <v>20</v>
      </c>
      <c r="AL10" s="124"/>
    </row>
    <row r="11" spans="1:63" ht="29.25" customHeight="1" x14ac:dyDescent="0.35">
      <c r="A11" s="183"/>
      <c r="B11" s="184"/>
      <c r="C11" s="36" t="s">
        <v>53</v>
      </c>
      <c r="D11" s="186"/>
      <c r="E11" s="186"/>
      <c r="F11" s="37"/>
      <c r="G11" s="185">
        <v>1.4</v>
      </c>
      <c r="H11" s="232" t="s">
        <v>58</v>
      </c>
      <c r="I11" s="42" t="s">
        <v>238</v>
      </c>
      <c r="J11" s="133" t="s">
        <v>46</v>
      </c>
      <c r="K11" s="134" t="s">
        <v>47</v>
      </c>
      <c r="L11" s="49">
        <v>2.5</v>
      </c>
      <c r="M11" s="49">
        <v>8</v>
      </c>
      <c r="N11" s="49"/>
      <c r="O11" s="46"/>
      <c r="P11" s="38">
        <f t="shared" si="0"/>
        <v>10.5</v>
      </c>
      <c r="Q11" s="191">
        <f>P11+P12</f>
        <v>21</v>
      </c>
      <c r="R11" s="193"/>
      <c r="S11" s="193"/>
      <c r="T11" s="193"/>
      <c r="U11" s="39"/>
      <c r="V11" s="212">
        <v>4</v>
      </c>
      <c r="W11" s="212">
        <v>4</v>
      </c>
      <c r="X11" s="215" t="s">
        <v>200</v>
      </c>
      <c r="Y11" s="215" t="s">
        <v>59</v>
      </c>
      <c r="Z11" s="219"/>
      <c r="AA11" s="50"/>
      <c r="AB11" s="51"/>
      <c r="AC11" s="51"/>
      <c r="AD11" s="50"/>
      <c r="AE11" s="50"/>
      <c r="AF11" s="50"/>
      <c r="AG11" s="50"/>
      <c r="AH11" s="50"/>
      <c r="AI11" s="135">
        <v>0</v>
      </c>
      <c r="AJ11" s="136">
        <v>0</v>
      </c>
      <c r="AK11" s="136">
        <v>10.5</v>
      </c>
      <c r="AL11" s="135"/>
    </row>
    <row r="12" spans="1:63" ht="29.25" customHeight="1" x14ac:dyDescent="0.35">
      <c r="A12" s="183"/>
      <c r="B12" s="184"/>
      <c r="C12" s="36" t="s">
        <v>53</v>
      </c>
      <c r="D12" s="186"/>
      <c r="E12" s="186"/>
      <c r="F12" s="37"/>
      <c r="G12" s="231"/>
      <c r="H12" s="233"/>
      <c r="I12" s="42" t="s">
        <v>202</v>
      </c>
      <c r="J12" s="133" t="s">
        <v>46</v>
      </c>
      <c r="K12" s="134" t="s">
        <v>47</v>
      </c>
      <c r="L12" s="49">
        <v>2.5</v>
      </c>
      <c r="M12" s="49">
        <v>8</v>
      </c>
      <c r="N12" s="49"/>
      <c r="O12" s="46"/>
      <c r="P12" s="38">
        <f t="shared" si="0"/>
        <v>10.5</v>
      </c>
      <c r="Q12" s="234"/>
      <c r="R12" s="194"/>
      <c r="S12" s="194"/>
      <c r="T12" s="194"/>
      <c r="U12" s="39"/>
      <c r="V12" s="213"/>
      <c r="W12" s="213"/>
      <c r="X12" s="227"/>
      <c r="Y12" s="227"/>
      <c r="Z12" s="219"/>
      <c r="AA12" s="50"/>
      <c r="AB12" s="51"/>
      <c r="AC12" s="51"/>
      <c r="AD12" s="50"/>
      <c r="AE12" s="50"/>
      <c r="AF12" s="50"/>
      <c r="AG12" s="50"/>
      <c r="AH12" s="50"/>
      <c r="AI12" s="135">
        <v>0</v>
      </c>
      <c r="AJ12" s="136">
        <v>0</v>
      </c>
      <c r="AK12" s="136">
        <v>10.5</v>
      </c>
      <c r="AL12" s="135"/>
    </row>
    <row r="13" spans="1:63" ht="29.15" customHeight="1" x14ac:dyDescent="0.35">
      <c r="A13" s="183"/>
      <c r="B13" s="184"/>
      <c r="C13" s="36" t="s">
        <v>44</v>
      </c>
      <c r="D13" s="186"/>
      <c r="E13" s="186"/>
      <c r="F13" s="37"/>
      <c r="G13" s="188">
        <v>1.5</v>
      </c>
      <c r="H13" s="235" t="s">
        <v>60</v>
      </c>
      <c r="I13" s="48" t="s">
        <v>61</v>
      </c>
      <c r="J13" s="133" t="s">
        <v>46</v>
      </c>
      <c r="K13" s="134" t="s">
        <v>62</v>
      </c>
      <c r="L13" s="52">
        <v>4</v>
      </c>
      <c r="M13" s="52"/>
      <c r="N13" s="52">
        <v>6</v>
      </c>
      <c r="O13" s="46"/>
      <c r="P13" s="38">
        <f t="shared" si="0"/>
        <v>10</v>
      </c>
      <c r="Q13" s="191">
        <f>SUM(P13:P14)</f>
        <v>26</v>
      </c>
      <c r="R13" s="193"/>
      <c r="S13" s="193"/>
      <c r="T13" s="193"/>
      <c r="U13" s="39"/>
      <c r="V13" s="212">
        <v>3</v>
      </c>
      <c r="W13" s="212">
        <v>3</v>
      </c>
      <c r="X13" s="215" t="s">
        <v>194</v>
      </c>
      <c r="Y13" s="215" t="s">
        <v>203</v>
      </c>
      <c r="Z13" s="219"/>
      <c r="AA13" s="124"/>
      <c r="AB13" s="124"/>
      <c r="AC13" s="124"/>
      <c r="AD13" s="124"/>
      <c r="AE13" s="124"/>
      <c r="AF13" s="124"/>
      <c r="AG13" s="124"/>
      <c r="AH13" s="124"/>
      <c r="AI13" s="124">
        <v>10</v>
      </c>
      <c r="AJ13" s="49">
        <v>0</v>
      </c>
      <c r="AK13" s="49">
        <v>0</v>
      </c>
      <c r="AL13" s="124"/>
    </row>
    <row r="14" spans="1:63" ht="28.5" customHeight="1" x14ac:dyDescent="0.35">
      <c r="A14" s="183"/>
      <c r="B14" s="184"/>
      <c r="C14" s="36" t="s">
        <v>44</v>
      </c>
      <c r="D14" s="186"/>
      <c r="E14" s="186"/>
      <c r="F14" s="37"/>
      <c r="G14" s="188"/>
      <c r="H14" s="235"/>
      <c r="I14" s="48" t="s">
        <v>204</v>
      </c>
      <c r="J14" s="133" t="s">
        <v>46</v>
      </c>
      <c r="K14" s="134" t="s">
        <v>62</v>
      </c>
      <c r="L14" s="49">
        <v>8</v>
      </c>
      <c r="M14" s="49">
        <v>8</v>
      </c>
      <c r="N14" s="137"/>
      <c r="O14" s="46"/>
      <c r="P14" s="38">
        <f t="shared" si="0"/>
        <v>16</v>
      </c>
      <c r="Q14" s="192"/>
      <c r="R14" s="194"/>
      <c r="S14" s="194"/>
      <c r="T14" s="194"/>
      <c r="U14" s="39"/>
      <c r="V14" s="213"/>
      <c r="W14" s="214"/>
      <c r="X14" s="216"/>
      <c r="Y14" s="216"/>
      <c r="Z14" s="220"/>
      <c r="AA14" s="124"/>
      <c r="AB14" s="124"/>
      <c r="AC14" s="124"/>
      <c r="AD14" s="124"/>
      <c r="AE14" s="124"/>
      <c r="AF14" s="124"/>
      <c r="AG14" s="124"/>
      <c r="AH14" s="124"/>
      <c r="AI14" s="124">
        <v>0</v>
      </c>
      <c r="AJ14" s="49">
        <v>0</v>
      </c>
      <c r="AK14" s="49">
        <v>16</v>
      </c>
      <c r="AL14" s="124"/>
    </row>
    <row r="15" spans="1:63" ht="39" x14ac:dyDescent="0.35">
      <c r="A15" s="183"/>
      <c r="B15" s="184"/>
      <c r="C15" s="36" t="s">
        <v>44</v>
      </c>
      <c r="D15" s="185">
        <v>2</v>
      </c>
      <c r="E15" s="185" t="str">
        <f>'[3]1-Référentiel UHA'!C26</f>
        <v>Animer une séance d’APSA en assurant sécurité et adaptation</v>
      </c>
      <c r="F15" s="37"/>
      <c r="G15" s="53" t="s">
        <v>63</v>
      </c>
      <c r="H15" s="138" t="s">
        <v>64</v>
      </c>
      <c r="I15" s="139" t="s">
        <v>65</v>
      </c>
      <c r="J15" s="43" t="s">
        <v>46</v>
      </c>
      <c r="K15" s="140" t="s">
        <v>47</v>
      </c>
      <c r="L15" s="52">
        <v>1.5</v>
      </c>
      <c r="M15" s="52">
        <v>10</v>
      </c>
      <c r="N15" s="52">
        <v>14</v>
      </c>
      <c r="O15" s="46"/>
      <c r="P15" s="38">
        <f t="shared" si="0"/>
        <v>25.5</v>
      </c>
      <c r="Q15" s="54">
        <f>SUM(P15:P15)</f>
        <v>25.5</v>
      </c>
      <c r="R15" s="55"/>
      <c r="S15" s="55"/>
      <c r="T15" s="40"/>
      <c r="U15" s="39"/>
      <c r="V15" s="56">
        <v>3</v>
      </c>
      <c r="W15" s="56">
        <v>3</v>
      </c>
      <c r="X15" s="57" t="s">
        <v>66</v>
      </c>
      <c r="Y15" s="141" t="s">
        <v>66</v>
      </c>
      <c r="Z15" s="236" t="s">
        <v>48</v>
      </c>
      <c r="AA15" s="40" t="s">
        <v>67</v>
      </c>
      <c r="AB15" s="41"/>
      <c r="AC15" s="41"/>
      <c r="AD15" s="40"/>
      <c r="AE15" s="40"/>
      <c r="AF15" s="40"/>
      <c r="AG15" s="40"/>
      <c r="AH15" s="40"/>
      <c r="AI15" s="124">
        <v>25.5</v>
      </c>
      <c r="AJ15" s="49">
        <v>0</v>
      </c>
      <c r="AK15" s="49">
        <v>0</v>
      </c>
      <c r="AL15" s="124"/>
    </row>
    <row r="16" spans="1:63" ht="39" x14ac:dyDescent="0.35">
      <c r="A16" s="183"/>
      <c r="B16" s="184"/>
      <c r="C16" s="36" t="s">
        <v>53</v>
      </c>
      <c r="D16" s="186"/>
      <c r="E16" s="186"/>
      <c r="F16" s="37"/>
      <c r="G16" s="58" t="s">
        <v>68</v>
      </c>
      <c r="H16" s="142" t="s">
        <v>69</v>
      </c>
      <c r="I16" s="139" t="s">
        <v>70</v>
      </c>
      <c r="J16" s="43" t="s">
        <v>46</v>
      </c>
      <c r="K16" s="140" t="s">
        <v>47</v>
      </c>
      <c r="L16" s="52">
        <v>1.5</v>
      </c>
      <c r="M16" s="52">
        <v>10</v>
      </c>
      <c r="N16" s="52">
        <v>14</v>
      </c>
      <c r="O16" s="59"/>
      <c r="P16" s="38">
        <f t="shared" ref="P16:P34" si="1">SUM(L16:O16)</f>
        <v>25.5</v>
      </c>
      <c r="Q16" s="60">
        <f>SUM(P16:P16)</f>
        <v>25.5</v>
      </c>
      <c r="R16" s="40"/>
      <c r="S16" s="40"/>
      <c r="T16" s="40"/>
      <c r="U16" s="39"/>
      <c r="V16" s="56">
        <v>3</v>
      </c>
      <c r="W16" s="56">
        <v>3</v>
      </c>
      <c r="X16" s="57" t="s">
        <v>66</v>
      </c>
      <c r="Y16" s="141" t="s">
        <v>71</v>
      </c>
      <c r="Z16" s="237"/>
      <c r="AA16" s="40" t="s">
        <v>67</v>
      </c>
      <c r="AB16" s="41"/>
      <c r="AC16" s="41"/>
      <c r="AD16" s="40"/>
      <c r="AE16" s="40"/>
      <c r="AF16" s="40"/>
      <c r="AG16" s="40"/>
      <c r="AH16" s="40"/>
      <c r="AI16" s="124">
        <v>25.5</v>
      </c>
      <c r="AJ16" s="49">
        <v>0</v>
      </c>
      <c r="AK16" s="49">
        <v>0</v>
      </c>
      <c r="AL16" s="124"/>
    </row>
    <row r="17" spans="1:38" ht="21" x14ac:dyDescent="0.35">
      <c r="A17" s="183"/>
      <c r="B17" s="184"/>
      <c r="C17" s="36" t="s">
        <v>44</v>
      </c>
      <c r="D17" s="186"/>
      <c r="E17" s="186"/>
      <c r="F17" s="37"/>
      <c r="G17" s="238" t="s">
        <v>72</v>
      </c>
      <c r="H17" s="239" t="s">
        <v>73</v>
      </c>
      <c r="I17" s="139" t="s">
        <v>74</v>
      </c>
      <c r="J17" s="43" t="s">
        <v>46</v>
      </c>
      <c r="K17" s="143" t="s">
        <v>47</v>
      </c>
      <c r="L17" s="52">
        <v>15</v>
      </c>
      <c r="M17" s="52">
        <v>31</v>
      </c>
      <c r="N17" s="52" t="s">
        <v>75</v>
      </c>
      <c r="O17" s="59"/>
      <c r="P17" s="38">
        <f t="shared" si="1"/>
        <v>46</v>
      </c>
      <c r="Q17" s="191">
        <f>SUM(P17:P18)</f>
        <v>94</v>
      </c>
      <c r="R17" s="193"/>
      <c r="S17" s="193"/>
      <c r="T17" s="193"/>
      <c r="U17" s="39"/>
      <c r="V17" s="212">
        <v>6</v>
      </c>
      <c r="W17" s="212">
        <v>6</v>
      </c>
      <c r="X17" s="240" t="s">
        <v>205</v>
      </c>
      <c r="Y17" s="242" t="s">
        <v>206</v>
      </c>
      <c r="Z17" s="237"/>
      <c r="AA17" s="40" t="s">
        <v>67</v>
      </c>
      <c r="AB17" s="41"/>
      <c r="AC17" s="41"/>
      <c r="AD17" s="40"/>
      <c r="AE17" s="40"/>
      <c r="AF17" s="40"/>
      <c r="AG17" s="40"/>
      <c r="AH17" s="40"/>
      <c r="AI17" s="124">
        <v>46</v>
      </c>
      <c r="AJ17" s="49">
        <v>0</v>
      </c>
      <c r="AK17" s="49">
        <v>0</v>
      </c>
      <c r="AL17" s="124"/>
    </row>
    <row r="18" spans="1:38" ht="21" x14ac:dyDescent="0.35">
      <c r="A18" s="183"/>
      <c r="B18" s="184"/>
      <c r="C18" s="36" t="s">
        <v>44</v>
      </c>
      <c r="D18" s="186"/>
      <c r="E18" s="186"/>
      <c r="F18" s="37"/>
      <c r="G18" s="238"/>
      <c r="H18" s="239"/>
      <c r="I18" s="139" t="s">
        <v>76</v>
      </c>
      <c r="J18" s="43" t="s">
        <v>46</v>
      </c>
      <c r="K18" s="143" t="s">
        <v>47</v>
      </c>
      <c r="L18" s="52" t="s">
        <v>75</v>
      </c>
      <c r="M18" s="52" t="s">
        <v>75</v>
      </c>
      <c r="N18" s="52">
        <v>48</v>
      </c>
      <c r="O18" s="59"/>
      <c r="P18" s="38">
        <f t="shared" si="1"/>
        <v>48</v>
      </c>
      <c r="Q18" s="192"/>
      <c r="R18" s="194"/>
      <c r="S18" s="194"/>
      <c r="T18" s="194"/>
      <c r="U18" s="39"/>
      <c r="V18" s="213"/>
      <c r="W18" s="213"/>
      <c r="X18" s="241"/>
      <c r="Y18" s="242"/>
      <c r="Z18" s="237"/>
      <c r="AA18" s="40" t="s">
        <v>67</v>
      </c>
      <c r="AB18" s="41"/>
      <c r="AC18" s="41"/>
      <c r="AD18" s="40"/>
      <c r="AE18" s="40"/>
      <c r="AF18" s="40"/>
      <c r="AG18" s="40"/>
      <c r="AH18" s="40"/>
      <c r="AI18" s="124">
        <v>48</v>
      </c>
      <c r="AJ18" s="49">
        <v>0</v>
      </c>
      <c r="AK18" s="49">
        <v>0</v>
      </c>
      <c r="AL18" s="124"/>
    </row>
    <row r="19" spans="1:38" ht="24.75" customHeight="1" x14ac:dyDescent="0.35">
      <c r="A19" s="183"/>
      <c r="B19" s="184"/>
      <c r="C19" s="36" t="s">
        <v>53</v>
      </c>
      <c r="D19" s="186"/>
      <c r="E19" s="186"/>
      <c r="F19" s="37"/>
      <c r="G19" s="250" t="s">
        <v>77</v>
      </c>
      <c r="H19" s="252" t="s">
        <v>78</v>
      </c>
      <c r="I19" s="139" t="s">
        <v>79</v>
      </c>
      <c r="J19" s="43" t="s">
        <v>46</v>
      </c>
      <c r="K19" s="143" t="s">
        <v>47</v>
      </c>
      <c r="L19" s="52">
        <v>15</v>
      </c>
      <c r="M19" s="52">
        <v>31</v>
      </c>
      <c r="N19" s="52" t="s">
        <v>75</v>
      </c>
      <c r="O19" s="59"/>
      <c r="P19" s="38">
        <f t="shared" si="1"/>
        <v>46</v>
      </c>
      <c r="Q19" s="191">
        <f>SUM(P19:P21)</f>
        <v>116</v>
      </c>
      <c r="R19" s="193"/>
      <c r="S19" s="193"/>
      <c r="T19" s="193"/>
      <c r="U19" s="39"/>
      <c r="V19" s="212">
        <v>6</v>
      </c>
      <c r="W19" s="212">
        <v>6</v>
      </c>
      <c r="X19" s="240" t="s">
        <v>207</v>
      </c>
      <c r="Y19" s="242" t="s">
        <v>206</v>
      </c>
      <c r="Z19" s="237"/>
      <c r="AA19" s="40" t="s">
        <v>67</v>
      </c>
      <c r="AB19" s="41"/>
      <c r="AC19" s="41"/>
      <c r="AD19" s="40"/>
      <c r="AE19" s="40"/>
      <c r="AF19" s="40"/>
      <c r="AG19" s="40"/>
      <c r="AH19" s="40"/>
      <c r="AI19" s="124">
        <v>46</v>
      </c>
      <c r="AJ19" s="49">
        <v>0</v>
      </c>
      <c r="AK19" s="49">
        <v>0</v>
      </c>
      <c r="AL19" s="124"/>
    </row>
    <row r="20" spans="1:38" ht="24.75" customHeight="1" x14ac:dyDescent="0.35">
      <c r="A20" s="183"/>
      <c r="B20" s="184"/>
      <c r="C20" s="36" t="s">
        <v>53</v>
      </c>
      <c r="D20" s="186"/>
      <c r="E20" s="186"/>
      <c r="F20" s="37"/>
      <c r="G20" s="251"/>
      <c r="H20" s="253"/>
      <c r="I20" s="139" t="s">
        <v>80</v>
      </c>
      <c r="J20" s="43" t="s">
        <v>46</v>
      </c>
      <c r="K20" s="144" t="s">
        <v>47</v>
      </c>
      <c r="L20" s="61" t="s">
        <v>75</v>
      </c>
      <c r="M20" s="61" t="s">
        <v>75</v>
      </c>
      <c r="N20" s="61">
        <v>48</v>
      </c>
      <c r="O20" s="62"/>
      <c r="P20" s="63">
        <f>SUM(L20:O20)</f>
        <v>48</v>
      </c>
      <c r="Q20" s="192"/>
      <c r="R20" s="243"/>
      <c r="S20" s="243"/>
      <c r="T20" s="243"/>
      <c r="U20" s="39"/>
      <c r="V20" s="214"/>
      <c r="W20" s="214"/>
      <c r="X20" s="241"/>
      <c r="Y20" s="242"/>
      <c r="Z20" s="237"/>
      <c r="AA20" s="40" t="s">
        <v>67</v>
      </c>
      <c r="AB20" s="41"/>
      <c r="AC20" s="41"/>
      <c r="AD20" s="40"/>
      <c r="AE20" s="40"/>
      <c r="AF20" s="40"/>
      <c r="AG20" s="40"/>
      <c r="AH20" s="40"/>
      <c r="AI20" s="124">
        <v>48</v>
      </c>
      <c r="AJ20" s="49">
        <v>0</v>
      </c>
      <c r="AK20" s="49">
        <v>0</v>
      </c>
      <c r="AL20" s="124"/>
    </row>
    <row r="21" spans="1:38" ht="21" x14ac:dyDescent="0.35">
      <c r="A21" s="183"/>
      <c r="B21" s="184"/>
      <c r="C21" s="36" t="s">
        <v>53</v>
      </c>
      <c r="D21" s="186"/>
      <c r="E21" s="186"/>
      <c r="F21" s="37"/>
      <c r="G21" s="251"/>
      <c r="H21" s="253"/>
      <c r="I21" s="64" t="s">
        <v>81</v>
      </c>
      <c r="J21" s="145" t="s">
        <v>46</v>
      </c>
      <c r="K21" s="146" t="s">
        <v>82</v>
      </c>
      <c r="L21" s="45">
        <v>2</v>
      </c>
      <c r="M21" s="45">
        <v>0</v>
      </c>
      <c r="N21" s="45">
        <v>20</v>
      </c>
      <c r="O21" s="65"/>
      <c r="P21" s="63">
        <f>SUM(L21:O21)</f>
        <v>22</v>
      </c>
      <c r="Q21" s="192"/>
      <c r="R21" s="243"/>
      <c r="S21" s="243"/>
      <c r="T21" s="243"/>
      <c r="U21" s="39"/>
      <c r="V21" s="214"/>
      <c r="W21" s="214"/>
      <c r="X21" s="241"/>
      <c r="Y21" s="242"/>
      <c r="Z21" s="237"/>
      <c r="AA21" s="40"/>
      <c r="AB21" s="41"/>
      <c r="AC21" s="41"/>
      <c r="AD21" s="40"/>
      <c r="AE21" s="40"/>
      <c r="AF21" s="40"/>
      <c r="AG21" s="40"/>
      <c r="AH21" s="40"/>
      <c r="AI21" s="124">
        <v>22</v>
      </c>
      <c r="AJ21" s="49">
        <v>0</v>
      </c>
      <c r="AK21" s="49">
        <v>0</v>
      </c>
      <c r="AL21" s="124"/>
    </row>
    <row r="22" spans="1:38" ht="29.15" customHeight="1" x14ac:dyDescent="0.35">
      <c r="A22" s="183"/>
      <c r="B22" s="184"/>
      <c r="C22" s="36" t="s">
        <v>53</v>
      </c>
      <c r="D22" s="273">
        <v>3</v>
      </c>
      <c r="E22" s="273" t="str">
        <f>'[3]1-Référentiel UHA'!C39</f>
        <v>S’engager dans son parcours de formation avec une posture éthique, collaborative et réflexive</v>
      </c>
      <c r="F22" s="66"/>
      <c r="G22" s="274" t="s">
        <v>83</v>
      </c>
      <c r="H22" s="235" t="s">
        <v>84</v>
      </c>
      <c r="I22" s="48" t="s">
        <v>85</v>
      </c>
      <c r="J22" s="133" t="s">
        <v>46</v>
      </c>
      <c r="K22" s="134" t="s">
        <v>47</v>
      </c>
      <c r="L22" s="45">
        <v>10</v>
      </c>
      <c r="M22" s="45">
        <v>2</v>
      </c>
      <c r="N22" s="45"/>
      <c r="O22" s="59"/>
      <c r="P22" s="63">
        <f t="shared" si="1"/>
        <v>12</v>
      </c>
      <c r="Q22" s="230">
        <f>SUM(P22:P24)</f>
        <v>41</v>
      </c>
      <c r="R22" s="193"/>
      <c r="S22" s="193"/>
      <c r="T22" s="193"/>
      <c r="U22" s="39"/>
      <c r="V22" s="212">
        <v>6</v>
      </c>
      <c r="W22" s="244">
        <v>6</v>
      </c>
      <c r="X22" s="215" t="s">
        <v>195</v>
      </c>
      <c r="Y22" s="216" t="s">
        <v>86</v>
      </c>
      <c r="Z22" s="218" t="s">
        <v>48</v>
      </c>
      <c r="AA22" s="40"/>
      <c r="AB22" s="41"/>
      <c r="AC22" s="41"/>
      <c r="AD22" s="40"/>
      <c r="AE22" s="40"/>
      <c r="AF22" s="40"/>
      <c r="AG22" s="40"/>
      <c r="AH22" s="40"/>
      <c r="AI22" s="124">
        <v>12</v>
      </c>
      <c r="AJ22" s="49">
        <v>0</v>
      </c>
      <c r="AK22" s="49">
        <v>0</v>
      </c>
      <c r="AL22" s="124"/>
    </row>
    <row r="23" spans="1:38" ht="29.15" customHeight="1" x14ac:dyDescent="0.35">
      <c r="A23" s="183"/>
      <c r="B23" s="184"/>
      <c r="C23" s="36" t="s">
        <v>53</v>
      </c>
      <c r="D23" s="273"/>
      <c r="E23" s="273"/>
      <c r="F23" s="66"/>
      <c r="G23" s="274"/>
      <c r="H23" s="235"/>
      <c r="I23" s="48" t="s">
        <v>87</v>
      </c>
      <c r="J23" s="133" t="s">
        <v>46</v>
      </c>
      <c r="K23" s="134" t="s">
        <v>47</v>
      </c>
      <c r="L23" s="52">
        <v>3</v>
      </c>
      <c r="M23" s="52">
        <v>18</v>
      </c>
      <c r="N23" s="52"/>
      <c r="O23" s="59"/>
      <c r="P23" s="63">
        <f t="shared" si="1"/>
        <v>21</v>
      </c>
      <c r="Q23" s="230"/>
      <c r="R23" s="243"/>
      <c r="S23" s="243"/>
      <c r="T23" s="243"/>
      <c r="U23" s="39"/>
      <c r="V23" s="214"/>
      <c r="W23" s="244"/>
      <c r="X23" s="216"/>
      <c r="Y23" s="216"/>
      <c r="Z23" s="219"/>
      <c r="AA23" s="40" t="s">
        <v>67</v>
      </c>
      <c r="AB23" s="41"/>
      <c r="AC23" s="41"/>
      <c r="AD23" s="40"/>
      <c r="AE23" s="40"/>
      <c r="AF23" s="40"/>
      <c r="AG23" s="40"/>
      <c r="AH23" s="40"/>
      <c r="AI23" s="124">
        <v>0</v>
      </c>
      <c r="AJ23" s="49">
        <v>0</v>
      </c>
      <c r="AK23" s="49">
        <v>21</v>
      </c>
      <c r="AL23" s="124"/>
    </row>
    <row r="24" spans="1:38" ht="29.15" customHeight="1" x14ac:dyDescent="0.35">
      <c r="A24" s="183"/>
      <c r="B24" s="184"/>
      <c r="C24" s="36" t="s">
        <v>53</v>
      </c>
      <c r="D24" s="273"/>
      <c r="E24" s="273"/>
      <c r="F24" s="66"/>
      <c r="G24" s="274"/>
      <c r="H24" s="235"/>
      <c r="I24" s="48" t="s">
        <v>88</v>
      </c>
      <c r="J24" s="133" t="s">
        <v>46</v>
      </c>
      <c r="K24" s="134" t="s">
        <v>62</v>
      </c>
      <c r="L24" s="49"/>
      <c r="M24" s="49">
        <v>8</v>
      </c>
      <c r="N24" s="49"/>
      <c r="O24" s="59"/>
      <c r="P24" s="38">
        <f t="shared" si="1"/>
        <v>8</v>
      </c>
      <c r="Q24" s="230"/>
      <c r="R24" s="194"/>
      <c r="S24" s="194"/>
      <c r="T24" s="194"/>
      <c r="U24" s="39"/>
      <c r="V24" s="213"/>
      <c r="W24" s="244"/>
      <c r="X24" s="216"/>
      <c r="Y24" s="216"/>
      <c r="Z24" s="219"/>
      <c r="AA24" s="40"/>
      <c r="AB24" s="41"/>
      <c r="AC24" s="41"/>
      <c r="AD24" s="40"/>
      <c r="AE24" s="40"/>
      <c r="AF24" s="40"/>
      <c r="AG24" s="40"/>
      <c r="AH24" s="40"/>
      <c r="AI24" s="124">
        <v>8</v>
      </c>
      <c r="AJ24" s="49">
        <v>0</v>
      </c>
      <c r="AK24" s="49">
        <v>0</v>
      </c>
      <c r="AL24" s="124"/>
    </row>
    <row r="25" spans="1:38" ht="29.15" customHeight="1" x14ac:dyDescent="0.35">
      <c r="A25" s="183"/>
      <c r="B25" s="184"/>
      <c r="C25" s="36" t="s">
        <v>44</v>
      </c>
      <c r="D25" s="273"/>
      <c r="E25" s="273"/>
      <c r="F25" s="66"/>
      <c r="G25" s="245" t="s">
        <v>89</v>
      </c>
      <c r="H25" s="247" t="s">
        <v>90</v>
      </c>
      <c r="I25" s="48" t="s">
        <v>91</v>
      </c>
      <c r="J25" s="133" t="s">
        <v>46</v>
      </c>
      <c r="K25" s="147" t="s">
        <v>92</v>
      </c>
      <c r="L25" s="49"/>
      <c r="M25" s="49">
        <v>24</v>
      </c>
      <c r="N25" s="49"/>
      <c r="O25" s="59"/>
      <c r="P25" s="38">
        <f t="shared" si="1"/>
        <v>24</v>
      </c>
      <c r="Q25" s="230">
        <f>SUM(P25:P30)</f>
        <v>58</v>
      </c>
      <c r="R25" s="193"/>
      <c r="S25" s="193"/>
      <c r="T25" s="193"/>
      <c r="U25" s="39"/>
      <c r="V25" s="212">
        <v>6</v>
      </c>
      <c r="W25" s="244">
        <v>6</v>
      </c>
      <c r="X25" s="215" t="s">
        <v>196</v>
      </c>
      <c r="Y25" s="215" t="s">
        <v>208</v>
      </c>
      <c r="Z25" s="219"/>
      <c r="AA25" s="40" t="s">
        <v>67</v>
      </c>
      <c r="AB25" s="41"/>
      <c r="AC25" s="41"/>
      <c r="AD25" s="40"/>
      <c r="AE25" s="40" t="s">
        <v>67</v>
      </c>
      <c r="AF25" s="40"/>
      <c r="AG25" s="40"/>
      <c r="AH25" s="40"/>
      <c r="AI25" s="124">
        <v>24</v>
      </c>
      <c r="AJ25" s="49">
        <v>0</v>
      </c>
      <c r="AK25" s="49">
        <v>0</v>
      </c>
      <c r="AL25" s="124"/>
    </row>
    <row r="26" spans="1:38" ht="29.15" customHeight="1" x14ac:dyDescent="0.35">
      <c r="A26" s="183"/>
      <c r="B26" s="184"/>
      <c r="C26" s="36" t="s">
        <v>44</v>
      </c>
      <c r="D26" s="273"/>
      <c r="E26" s="273"/>
      <c r="F26" s="66"/>
      <c r="G26" s="245"/>
      <c r="H26" s="247"/>
      <c r="I26" s="42" t="s">
        <v>93</v>
      </c>
      <c r="J26" s="133" t="s">
        <v>46</v>
      </c>
      <c r="K26" s="134" t="s">
        <v>47</v>
      </c>
      <c r="L26" s="49">
        <v>8</v>
      </c>
      <c r="M26" s="49">
        <v>10</v>
      </c>
      <c r="N26" s="49"/>
      <c r="O26" s="59"/>
      <c r="P26" s="38">
        <f t="shared" si="1"/>
        <v>18</v>
      </c>
      <c r="Q26" s="230"/>
      <c r="R26" s="243"/>
      <c r="S26" s="243"/>
      <c r="T26" s="243"/>
      <c r="U26" s="39"/>
      <c r="V26" s="214"/>
      <c r="W26" s="244"/>
      <c r="X26" s="216"/>
      <c r="Y26" s="216"/>
      <c r="Z26" s="219"/>
      <c r="AA26" s="40" t="s">
        <v>67</v>
      </c>
      <c r="AB26" s="41"/>
      <c r="AC26" s="41"/>
      <c r="AD26" s="40"/>
      <c r="AE26" s="40"/>
      <c r="AF26" s="40"/>
      <c r="AG26" s="40"/>
      <c r="AH26" s="40"/>
      <c r="AI26" s="124">
        <v>0</v>
      </c>
      <c r="AJ26" s="49">
        <v>0</v>
      </c>
      <c r="AK26" s="49">
        <v>18</v>
      </c>
      <c r="AL26" s="124"/>
    </row>
    <row r="27" spans="1:38" ht="29.15" customHeight="1" x14ac:dyDescent="0.35">
      <c r="A27" s="183"/>
      <c r="B27" s="184"/>
      <c r="C27" s="36" t="s">
        <v>44</v>
      </c>
      <c r="D27" s="273"/>
      <c r="E27" s="273"/>
      <c r="F27" s="66"/>
      <c r="G27" s="245"/>
      <c r="H27" s="247"/>
      <c r="I27" s="67" t="s">
        <v>94</v>
      </c>
      <c r="J27" s="133" t="s">
        <v>46</v>
      </c>
      <c r="K27" s="134" t="s">
        <v>62</v>
      </c>
      <c r="L27" s="68"/>
      <c r="M27" s="68">
        <v>1</v>
      </c>
      <c r="N27" s="52"/>
      <c r="O27" s="40"/>
      <c r="P27" s="38">
        <f t="shared" si="1"/>
        <v>1</v>
      </c>
      <c r="Q27" s="230"/>
      <c r="R27" s="243"/>
      <c r="S27" s="243"/>
      <c r="T27" s="243"/>
      <c r="U27" s="39"/>
      <c r="V27" s="214"/>
      <c r="W27" s="244"/>
      <c r="X27" s="216"/>
      <c r="Y27" s="216"/>
      <c r="Z27" s="219"/>
      <c r="AA27" s="40"/>
      <c r="AB27" s="41"/>
      <c r="AC27" s="41" t="s">
        <v>67</v>
      </c>
      <c r="AD27" s="40"/>
      <c r="AE27" s="40"/>
      <c r="AF27" s="40"/>
      <c r="AG27" s="40"/>
      <c r="AH27" s="40"/>
      <c r="AI27" s="124">
        <v>0</v>
      </c>
      <c r="AJ27" s="49">
        <v>0</v>
      </c>
      <c r="AK27" s="49">
        <v>1</v>
      </c>
      <c r="AL27" s="124" t="s">
        <v>95</v>
      </c>
    </row>
    <row r="28" spans="1:38" ht="29.15" customHeight="1" x14ac:dyDescent="0.35">
      <c r="A28" s="183"/>
      <c r="B28" s="184"/>
      <c r="C28" s="36" t="s">
        <v>44</v>
      </c>
      <c r="D28" s="273"/>
      <c r="E28" s="273"/>
      <c r="F28" s="66"/>
      <c r="G28" s="245"/>
      <c r="H28" s="247"/>
      <c r="I28" s="67" t="s">
        <v>96</v>
      </c>
      <c r="J28" s="133" t="s">
        <v>46</v>
      </c>
      <c r="K28" s="147" t="s">
        <v>62</v>
      </c>
      <c r="L28" s="68"/>
      <c r="M28" s="68">
        <v>2</v>
      </c>
      <c r="N28" s="49"/>
      <c r="O28" s="40"/>
      <c r="P28" s="38">
        <f t="shared" si="1"/>
        <v>2</v>
      </c>
      <c r="Q28" s="230"/>
      <c r="R28" s="243"/>
      <c r="S28" s="243"/>
      <c r="T28" s="243"/>
      <c r="U28" s="39"/>
      <c r="V28" s="214"/>
      <c r="W28" s="244"/>
      <c r="X28" s="216"/>
      <c r="Y28" s="216"/>
      <c r="Z28" s="219"/>
      <c r="AA28" s="40"/>
      <c r="AB28" s="41"/>
      <c r="AC28" s="41" t="s">
        <v>67</v>
      </c>
      <c r="AD28" s="40"/>
      <c r="AE28" s="40"/>
      <c r="AF28" s="40"/>
      <c r="AG28" s="40"/>
      <c r="AH28" s="40"/>
      <c r="AI28" s="124">
        <v>0</v>
      </c>
      <c r="AJ28" s="49">
        <v>0</v>
      </c>
      <c r="AK28" s="49">
        <v>2</v>
      </c>
      <c r="AL28" s="124" t="s">
        <v>95</v>
      </c>
    </row>
    <row r="29" spans="1:38" ht="29.15" customHeight="1" x14ac:dyDescent="0.35">
      <c r="A29" s="183"/>
      <c r="B29" s="184"/>
      <c r="C29" s="36" t="s">
        <v>44</v>
      </c>
      <c r="D29" s="273"/>
      <c r="E29" s="273"/>
      <c r="F29" s="66"/>
      <c r="G29" s="245"/>
      <c r="H29" s="247"/>
      <c r="I29" s="67" t="s">
        <v>97</v>
      </c>
      <c r="J29" s="133" t="s">
        <v>46</v>
      </c>
      <c r="K29" s="147" t="s">
        <v>62</v>
      </c>
      <c r="L29" s="69">
        <v>1</v>
      </c>
      <c r="M29" s="69">
        <v>2</v>
      </c>
      <c r="N29" s="52"/>
      <c r="O29" s="40"/>
      <c r="P29" s="38">
        <f t="shared" si="1"/>
        <v>3</v>
      </c>
      <c r="Q29" s="230"/>
      <c r="R29" s="243"/>
      <c r="S29" s="243"/>
      <c r="T29" s="243"/>
      <c r="U29" s="39"/>
      <c r="V29" s="214"/>
      <c r="W29" s="244"/>
      <c r="X29" s="216"/>
      <c r="Y29" s="216"/>
      <c r="Z29" s="219"/>
      <c r="AA29" s="40"/>
      <c r="AB29" s="41"/>
      <c r="AC29" s="41"/>
      <c r="AD29" s="40" t="s">
        <v>67</v>
      </c>
      <c r="AE29" s="40"/>
      <c r="AF29" s="40"/>
      <c r="AG29" s="40" t="s">
        <v>67</v>
      </c>
      <c r="AH29" s="40"/>
      <c r="AI29" s="124">
        <v>0</v>
      </c>
      <c r="AJ29" s="49">
        <v>0</v>
      </c>
      <c r="AK29" s="49">
        <v>3</v>
      </c>
      <c r="AL29" s="124" t="s">
        <v>98</v>
      </c>
    </row>
    <row r="30" spans="1:38" ht="29.15" customHeight="1" x14ac:dyDescent="0.35">
      <c r="A30" s="183"/>
      <c r="B30" s="184"/>
      <c r="C30" s="36" t="s">
        <v>44</v>
      </c>
      <c r="D30" s="273"/>
      <c r="E30" s="273"/>
      <c r="F30" s="66"/>
      <c r="G30" s="246"/>
      <c r="H30" s="248"/>
      <c r="I30" s="48" t="s">
        <v>99</v>
      </c>
      <c r="J30" s="133" t="s">
        <v>46</v>
      </c>
      <c r="K30" s="147" t="s">
        <v>62</v>
      </c>
      <c r="L30" s="69"/>
      <c r="M30" s="69">
        <v>10</v>
      </c>
      <c r="N30" s="52"/>
      <c r="O30" s="47"/>
      <c r="P30" s="38">
        <f t="shared" si="1"/>
        <v>10</v>
      </c>
      <c r="Q30" s="230"/>
      <c r="R30" s="194"/>
      <c r="S30" s="194"/>
      <c r="T30" s="194"/>
      <c r="U30" s="39"/>
      <c r="V30" s="213"/>
      <c r="W30" s="244"/>
      <c r="X30" s="249"/>
      <c r="Y30" s="216"/>
      <c r="Z30" s="219"/>
      <c r="AA30" s="47"/>
      <c r="AB30" s="41"/>
      <c r="AC30" s="41"/>
      <c r="AD30" s="47"/>
      <c r="AE30" s="47"/>
      <c r="AF30" s="47"/>
      <c r="AG30" s="47"/>
      <c r="AH30" s="47"/>
      <c r="AI30" s="124">
        <v>10</v>
      </c>
      <c r="AJ30" s="49">
        <v>0</v>
      </c>
      <c r="AK30" s="49">
        <v>0</v>
      </c>
      <c r="AL30" s="124"/>
    </row>
    <row r="31" spans="1:38" ht="29.15" customHeight="1" x14ac:dyDescent="0.35">
      <c r="A31" s="183"/>
      <c r="B31" s="184"/>
      <c r="C31" s="36" t="s">
        <v>53</v>
      </c>
      <c r="D31" s="273"/>
      <c r="E31" s="273"/>
      <c r="F31" s="66"/>
      <c r="G31" s="245" t="s">
        <v>100</v>
      </c>
      <c r="H31" s="235" t="s">
        <v>101</v>
      </c>
      <c r="I31" s="42" t="s">
        <v>102</v>
      </c>
      <c r="J31" s="133" t="s">
        <v>46</v>
      </c>
      <c r="K31" s="134" t="s">
        <v>92</v>
      </c>
      <c r="L31" s="52"/>
      <c r="M31" s="52">
        <v>24</v>
      </c>
      <c r="N31" s="52"/>
      <c r="O31" s="59"/>
      <c r="P31" s="38">
        <f t="shared" si="1"/>
        <v>24</v>
      </c>
      <c r="Q31" s="230">
        <f>SUM(P31:P34)</f>
        <v>56</v>
      </c>
      <c r="R31" s="193"/>
      <c r="S31" s="193"/>
      <c r="T31" s="193">
        <v>1</v>
      </c>
      <c r="U31" s="39"/>
      <c r="V31" s="212">
        <v>5</v>
      </c>
      <c r="W31" s="244">
        <v>5</v>
      </c>
      <c r="X31" s="215" t="s">
        <v>209</v>
      </c>
      <c r="Y31" s="215" t="s">
        <v>210</v>
      </c>
      <c r="Z31" s="219"/>
      <c r="AA31" s="40" t="s">
        <v>67</v>
      </c>
      <c r="AB31" s="41"/>
      <c r="AC31" s="41"/>
      <c r="AD31" s="40"/>
      <c r="AE31" s="40" t="s">
        <v>67</v>
      </c>
      <c r="AF31" s="40"/>
      <c r="AG31" s="40"/>
      <c r="AH31" s="40"/>
      <c r="AI31" s="124">
        <v>24</v>
      </c>
      <c r="AJ31" s="49">
        <v>0</v>
      </c>
      <c r="AK31" s="49">
        <v>0</v>
      </c>
      <c r="AL31" s="124"/>
    </row>
    <row r="32" spans="1:38" ht="29.15" customHeight="1" x14ac:dyDescent="0.35">
      <c r="A32" s="183"/>
      <c r="B32" s="184"/>
      <c r="C32" s="36" t="s">
        <v>53</v>
      </c>
      <c r="D32" s="273"/>
      <c r="E32" s="273"/>
      <c r="F32" s="66"/>
      <c r="G32" s="246"/>
      <c r="H32" s="235"/>
      <c r="I32" s="67" t="s">
        <v>192</v>
      </c>
      <c r="J32" s="133" t="s">
        <v>46</v>
      </c>
      <c r="K32" s="134" t="s">
        <v>103</v>
      </c>
      <c r="L32" s="52"/>
      <c r="M32" s="52">
        <v>24</v>
      </c>
      <c r="N32" s="52"/>
      <c r="O32" s="59"/>
      <c r="P32" s="38">
        <f t="shared" si="1"/>
        <v>24</v>
      </c>
      <c r="Q32" s="230"/>
      <c r="R32" s="243"/>
      <c r="S32" s="243"/>
      <c r="T32" s="243"/>
      <c r="U32" s="39"/>
      <c r="V32" s="214"/>
      <c r="W32" s="244"/>
      <c r="X32" s="216"/>
      <c r="Y32" s="216"/>
      <c r="Z32" s="219"/>
      <c r="AA32" s="40"/>
      <c r="AB32" s="41"/>
      <c r="AC32" s="41"/>
      <c r="AD32" s="40"/>
      <c r="AE32" s="40"/>
      <c r="AF32" s="40"/>
      <c r="AG32" s="40"/>
      <c r="AH32" s="40"/>
      <c r="AI32" s="124">
        <v>24</v>
      </c>
      <c r="AJ32" s="49">
        <v>0</v>
      </c>
      <c r="AK32" s="49">
        <v>0</v>
      </c>
      <c r="AL32" s="124"/>
    </row>
    <row r="33" spans="1:38" ht="29.15" customHeight="1" x14ac:dyDescent="0.35">
      <c r="A33" s="183"/>
      <c r="B33" s="184"/>
      <c r="C33" s="36" t="s">
        <v>53</v>
      </c>
      <c r="D33" s="273"/>
      <c r="E33" s="273"/>
      <c r="F33" s="66"/>
      <c r="G33" s="246"/>
      <c r="H33" s="235"/>
      <c r="I33" s="70" t="s">
        <v>104</v>
      </c>
      <c r="J33" s="148" t="s">
        <v>46</v>
      </c>
      <c r="K33" s="149" t="s">
        <v>62</v>
      </c>
      <c r="L33" s="45">
        <v>4</v>
      </c>
      <c r="M33" s="45">
        <v>4</v>
      </c>
      <c r="N33" s="45"/>
      <c r="O33" s="47"/>
      <c r="P33" s="38">
        <f t="shared" si="1"/>
        <v>8</v>
      </c>
      <c r="Q33" s="230"/>
      <c r="R33" s="243"/>
      <c r="S33" s="243"/>
      <c r="T33" s="243"/>
      <c r="U33" s="39"/>
      <c r="V33" s="214"/>
      <c r="W33" s="244"/>
      <c r="X33" s="216"/>
      <c r="Y33" s="216"/>
      <c r="Z33" s="219"/>
      <c r="AA33" s="40"/>
      <c r="AB33" s="41"/>
      <c r="AC33" s="41"/>
      <c r="AD33" s="40"/>
      <c r="AE33" s="40"/>
      <c r="AF33" s="40"/>
      <c r="AG33" s="40"/>
      <c r="AH33" s="40"/>
      <c r="AI33" s="124">
        <v>8</v>
      </c>
      <c r="AJ33" s="49">
        <v>0</v>
      </c>
      <c r="AK33" s="49">
        <v>0</v>
      </c>
      <c r="AL33" s="124"/>
    </row>
    <row r="34" spans="1:38" ht="29.15" customHeight="1" x14ac:dyDescent="0.35">
      <c r="A34" s="183"/>
      <c r="B34" s="184"/>
      <c r="C34" s="71" t="s">
        <v>53</v>
      </c>
      <c r="D34" s="273"/>
      <c r="E34" s="273"/>
      <c r="F34" s="72"/>
      <c r="G34" s="246"/>
      <c r="H34" s="235"/>
      <c r="I34" s="70" t="s">
        <v>105</v>
      </c>
      <c r="J34" s="148" t="s">
        <v>46</v>
      </c>
      <c r="K34" s="149" t="s">
        <v>62</v>
      </c>
      <c r="L34" s="45"/>
      <c r="M34" s="45"/>
      <c r="N34" s="45"/>
      <c r="O34" s="73"/>
      <c r="P34" s="38">
        <f t="shared" si="1"/>
        <v>0</v>
      </c>
      <c r="Q34" s="230"/>
      <c r="R34" s="194"/>
      <c r="S34" s="194"/>
      <c r="T34" s="194"/>
      <c r="U34" s="74"/>
      <c r="V34" s="213"/>
      <c r="W34" s="244"/>
      <c r="X34" s="249"/>
      <c r="Y34" s="227"/>
      <c r="Z34" s="220"/>
      <c r="AA34" s="47"/>
      <c r="AB34" s="41"/>
      <c r="AC34" s="41"/>
      <c r="AD34" s="47"/>
      <c r="AE34" s="47"/>
      <c r="AF34" s="47"/>
      <c r="AG34" s="47"/>
      <c r="AH34" s="47" t="s">
        <v>67</v>
      </c>
      <c r="AI34" s="124">
        <v>0</v>
      </c>
      <c r="AJ34" s="49">
        <v>0</v>
      </c>
      <c r="AK34" s="49">
        <v>0</v>
      </c>
      <c r="AL34" s="124"/>
    </row>
    <row r="35" spans="1:38" ht="29.15" customHeight="1" thickBot="1" x14ac:dyDescent="0.4">
      <c r="A35" s="75"/>
      <c r="B35" s="76"/>
      <c r="C35" s="77"/>
      <c r="D35" s="78"/>
      <c r="E35" s="78"/>
      <c r="F35" s="79"/>
      <c r="G35" s="80"/>
      <c r="H35" s="150"/>
      <c r="I35" s="81"/>
      <c r="J35" s="151"/>
      <c r="K35" s="152"/>
      <c r="L35" s="153"/>
      <c r="M35" s="153"/>
      <c r="N35" s="153"/>
      <c r="O35" s="82"/>
      <c r="P35" s="83"/>
      <c r="Q35" s="84"/>
      <c r="R35" s="85"/>
      <c r="S35" s="85"/>
      <c r="T35" s="85"/>
      <c r="U35" s="39"/>
      <c r="V35" s="86"/>
      <c r="W35" s="86"/>
      <c r="X35" s="87"/>
      <c r="Y35" s="88"/>
      <c r="Z35" s="89"/>
      <c r="AA35" s="82"/>
      <c r="AB35" s="90"/>
      <c r="AC35" s="90"/>
      <c r="AD35" s="82"/>
      <c r="AE35" s="82"/>
      <c r="AF35" s="82"/>
      <c r="AG35" s="82"/>
      <c r="AH35" s="82"/>
      <c r="AI35" s="154"/>
      <c r="AJ35" s="155"/>
      <c r="AK35" s="155"/>
      <c r="AL35" s="154"/>
    </row>
    <row r="36" spans="1:38" ht="39.65" customHeight="1" thickBot="1" x14ac:dyDescent="0.4">
      <c r="A36" s="75"/>
      <c r="B36" s="76"/>
      <c r="C36" s="77"/>
      <c r="D36" s="78"/>
      <c r="E36" s="78"/>
      <c r="F36" s="79"/>
      <c r="G36" s="80"/>
      <c r="H36" s="91" t="s">
        <v>106</v>
      </c>
      <c r="I36" s="92" t="s">
        <v>107</v>
      </c>
      <c r="J36" s="151"/>
      <c r="K36" s="156"/>
      <c r="L36" s="153"/>
      <c r="M36" s="153"/>
      <c r="N36" s="153"/>
      <c r="O36" s="83"/>
      <c r="P36" s="83"/>
      <c r="Q36" s="84"/>
      <c r="R36" s="85"/>
      <c r="S36" s="85"/>
      <c r="T36" s="85"/>
      <c r="U36" s="39"/>
      <c r="V36" s="86"/>
      <c r="W36" s="86"/>
      <c r="X36" s="87"/>
      <c r="Y36" s="93"/>
      <c r="Z36" s="89"/>
      <c r="AA36" s="82"/>
      <c r="AB36" s="90"/>
      <c r="AC36" s="90"/>
      <c r="AD36" s="82"/>
      <c r="AE36" s="82"/>
      <c r="AF36" s="82"/>
      <c r="AG36" s="82"/>
      <c r="AH36" s="82"/>
      <c r="AI36" s="154"/>
      <c r="AJ36" s="155"/>
      <c r="AK36" s="155"/>
      <c r="AL36" s="154"/>
    </row>
    <row r="37" spans="1:38" s="94" customFormat="1" ht="29.15" customHeight="1" x14ac:dyDescent="0.35">
      <c r="B37" s="77"/>
      <c r="C37" s="77"/>
      <c r="D37" s="78"/>
      <c r="E37" s="78"/>
      <c r="F37" s="79"/>
      <c r="G37" s="78"/>
      <c r="H37" s="157"/>
      <c r="I37" s="95"/>
      <c r="J37" s="158"/>
      <c r="K37" s="159"/>
      <c r="L37" s="83"/>
      <c r="M37" s="83"/>
      <c r="N37" s="83"/>
      <c r="O37" s="82"/>
      <c r="P37" s="90"/>
      <c r="Q37" s="96"/>
      <c r="R37" s="39"/>
      <c r="S37" s="39"/>
      <c r="T37" s="39"/>
      <c r="U37" s="39"/>
      <c r="V37" s="86"/>
      <c r="W37" s="86"/>
      <c r="X37" s="87"/>
      <c r="Y37" s="87"/>
      <c r="Z37" s="97"/>
      <c r="AA37" s="82"/>
      <c r="AB37" s="90"/>
      <c r="AC37" s="90"/>
      <c r="AD37" s="82"/>
      <c r="AE37" s="82"/>
      <c r="AF37" s="82"/>
      <c r="AG37" s="82"/>
      <c r="AH37" s="82"/>
      <c r="AI37" s="158"/>
      <c r="AJ37" s="155"/>
      <c r="AK37" s="155"/>
      <c r="AL37" s="158"/>
    </row>
    <row r="38" spans="1:38" ht="29.15" customHeight="1" x14ac:dyDescent="0.35">
      <c r="B38" s="268" t="s">
        <v>108</v>
      </c>
      <c r="C38" s="98" t="s">
        <v>109</v>
      </c>
      <c r="D38" s="185">
        <v>4</v>
      </c>
      <c r="E38" s="185" t="str">
        <f>'[3]1-Référentiel UHA'!C50</f>
        <v>Analyser les besoins et les capacités de publics à visée de prévention</v>
      </c>
      <c r="F38" s="99"/>
      <c r="G38" s="271" t="s">
        <v>110</v>
      </c>
      <c r="H38" s="256" t="s">
        <v>111</v>
      </c>
      <c r="I38" s="100" t="s">
        <v>211</v>
      </c>
      <c r="J38" s="133" t="s">
        <v>46</v>
      </c>
      <c r="K38" s="140" t="s">
        <v>47</v>
      </c>
      <c r="L38" s="59">
        <v>10</v>
      </c>
      <c r="M38" s="59">
        <v>8</v>
      </c>
      <c r="N38" s="59"/>
      <c r="O38" s="40"/>
      <c r="P38" s="63">
        <f t="shared" ref="P38:P48" si="2">SUM(L38:O38)</f>
        <v>18</v>
      </c>
      <c r="Q38" s="230">
        <f>SUM(P38:P41)</f>
        <v>56</v>
      </c>
      <c r="R38" s="257" t="s">
        <v>112</v>
      </c>
      <c r="S38" s="260" t="s">
        <v>113</v>
      </c>
      <c r="T38" s="260">
        <v>0</v>
      </c>
      <c r="U38" s="101"/>
      <c r="V38" s="212">
        <v>10</v>
      </c>
      <c r="W38" s="244">
        <v>10</v>
      </c>
      <c r="X38" s="215" t="s">
        <v>212</v>
      </c>
      <c r="Y38" s="217" t="s">
        <v>213</v>
      </c>
      <c r="Z38" s="218" t="s">
        <v>48</v>
      </c>
      <c r="AA38" s="40"/>
      <c r="AB38" s="41"/>
      <c r="AC38" s="41"/>
      <c r="AD38" s="40"/>
      <c r="AE38" s="40"/>
      <c r="AF38" s="40"/>
      <c r="AG38" s="40"/>
      <c r="AH38" s="40"/>
      <c r="AI38" s="124">
        <v>0</v>
      </c>
      <c r="AJ38" s="49">
        <v>0</v>
      </c>
      <c r="AK38" s="49">
        <v>18</v>
      </c>
      <c r="AL38" s="124"/>
    </row>
    <row r="39" spans="1:38" ht="29.15" customHeight="1" x14ac:dyDescent="0.35">
      <c r="B39" s="269"/>
      <c r="C39" s="98" t="s">
        <v>109</v>
      </c>
      <c r="D39" s="186"/>
      <c r="E39" s="186"/>
      <c r="F39" s="66"/>
      <c r="G39" s="271"/>
      <c r="H39" s="256"/>
      <c r="I39" s="100" t="s">
        <v>214</v>
      </c>
      <c r="J39" s="133" t="s">
        <v>46</v>
      </c>
      <c r="K39" s="140" t="s">
        <v>47</v>
      </c>
      <c r="L39" s="59">
        <v>4</v>
      </c>
      <c r="M39" s="59">
        <v>6</v>
      </c>
      <c r="N39" s="59"/>
      <c r="O39" s="40"/>
      <c r="P39" s="63">
        <f t="shared" si="2"/>
        <v>10</v>
      </c>
      <c r="Q39" s="230"/>
      <c r="R39" s="258"/>
      <c r="S39" s="258"/>
      <c r="T39" s="258"/>
      <c r="U39" s="39"/>
      <c r="V39" s="214"/>
      <c r="W39" s="244"/>
      <c r="X39" s="216"/>
      <c r="Y39" s="272"/>
      <c r="Z39" s="219"/>
      <c r="AA39" s="40"/>
      <c r="AB39" s="41"/>
      <c r="AC39" s="41"/>
      <c r="AD39" s="40"/>
      <c r="AE39" s="40"/>
      <c r="AF39" s="40"/>
      <c r="AG39" s="40"/>
      <c r="AH39" s="40"/>
      <c r="AI39" s="124">
        <v>0</v>
      </c>
      <c r="AJ39" s="49">
        <v>0</v>
      </c>
      <c r="AK39" s="49">
        <v>10</v>
      </c>
      <c r="AL39" s="124"/>
    </row>
    <row r="40" spans="1:38" ht="29.15" customHeight="1" x14ac:dyDescent="0.35">
      <c r="B40" s="269"/>
      <c r="C40" s="98" t="s">
        <v>109</v>
      </c>
      <c r="D40" s="186"/>
      <c r="E40" s="186"/>
      <c r="F40" s="66"/>
      <c r="G40" s="255"/>
      <c r="H40" s="256"/>
      <c r="I40" s="100" t="s">
        <v>114</v>
      </c>
      <c r="J40" s="133" t="s">
        <v>46</v>
      </c>
      <c r="K40" s="140" t="s">
        <v>47</v>
      </c>
      <c r="L40" s="59">
        <v>2</v>
      </c>
      <c r="M40" s="59">
        <v>6</v>
      </c>
      <c r="N40" s="59">
        <v>6</v>
      </c>
      <c r="O40" s="40"/>
      <c r="P40" s="38">
        <f t="shared" si="2"/>
        <v>14</v>
      </c>
      <c r="Q40" s="230"/>
      <c r="R40" s="258"/>
      <c r="S40" s="258"/>
      <c r="T40" s="258"/>
      <c r="U40" s="39"/>
      <c r="V40" s="214"/>
      <c r="W40" s="244"/>
      <c r="X40" s="216"/>
      <c r="Y40" s="216"/>
      <c r="Z40" s="219"/>
      <c r="AA40" s="40"/>
      <c r="AB40" s="41"/>
      <c r="AC40" s="41"/>
      <c r="AD40" s="40"/>
      <c r="AE40" s="40"/>
      <c r="AF40" s="40"/>
      <c r="AG40" s="40"/>
      <c r="AH40" s="40"/>
      <c r="AI40" s="124">
        <v>0</v>
      </c>
      <c r="AJ40" s="49">
        <v>0</v>
      </c>
      <c r="AK40" s="49">
        <v>14</v>
      </c>
      <c r="AL40" s="124"/>
    </row>
    <row r="41" spans="1:38" ht="29.15" customHeight="1" x14ac:dyDescent="0.35">
      <c r="B41" s="269"/>
      <c r="C41" s="98" t="s">
        <v>109</v>
      </c>
      <c r="D41" s="186"/>
      <c r="E41" s="186"/>
      <c r="F41" s="66"/>
      <c r="G41" s="255"/>
      <c r="H41" s="256"/>
      <c r="I41" s="100" t="s">
        <v>115</v>
      </c>
      <c r="J41" s="133" t="s">
        <v>46</v>
      </c>
      <c r="K41" s="143" t="s">
        <v>47</v>
      </c>
      <c r="L41" s="59">
        <v>2</v>
      </c>
      <c r="M41" s="59">
        <v>4</v>
      </c>
      <c r="N41" s="59">
        <v>8</v>
      </c>
      <c r="O41" s="40"/>
      <c r="P41" s="38">
        <f t="shared" si="2"/>
        <v>14</v>
      </c>
      <c r="Q41" s="230"/>
      <c r="R41" s="259"/>
      <c r="S41" s="259"/>
      <c r="T41" s="259"/>
      <c r="U41" s="39"/>
      <c r="V41" s="213"/>
      <c r="W41" s="244"/>
      <c r="X41" s="216"/>
      <c r="Y41" s="227"/>
      <c r="Z41" s="219"/>
      <c r="AA41" s="40"/>
      <c r="AB41" s="41"/>
      <c r="AC41" s="41"/>
      <c r="AD41" s="40"/>
      <c r="AE41" s="40"/>
      <c r="AF41" s="40"/>
      <c r="AG41" s="40"/>
      <c r="AH41" s="40"/>
      <c r="AI41" s="124">
        <v>0</v>
      </c>
      <c r="AJ41" s="49">
        <v>0</v>
      </c>
      <c r="AK41" s="49">
        <v>14</v>
      </c>
      <c r="AL41" s="124"/>
    </row>
    <row r="42" spans="1:38" ht="29.15" customHeight="1" x14ac:dyDescent="0.35">
      <c r="B42" s="269"/>
      <c r="C42" s="98" t="s">
        <v>109</v>
      </c>
      <c r="D42" s="186"/>
      <c r="E42" s="186"/>
      <c r="F42" s="66"/>
      <c r="G42" s="254" t="s">
        <v>116</v>
      </c>
      <c r="H42" s="256" t="s">
        <v>117</v>
      </c>
      <c r="I42" s="117" t="s">
        <v>215</v>
      </c>
      <c r="J42" s="133" t="s">
        <v>46</v>
      </c>
      <c r="K42" s="143" t="s">
        <v>47</v>
      </c>
      <c r="L42" s="59">
        <v>7</v>
      </c>
      <c r="M42" s="59">
        <v>10</v>
      </c>
      <c r="N42" s="59"/>
      <c r="O42" s="59"/>
      <c r="P42" s="38">
        <f t="shared" si="2"/>
        <v>17</v>
      </c>
      <c r="Q42" s="230">
        <f>SUM(P42:P44)</f>
        <v>45</v>
      </c>
      <c r="R42" s="193"/>
      <c r="S42" s="193"/>
      <c r="T42" s="193"/>
      <c r="U42" s="39"/>
      <c r="V42" s="212">
        <v>4</v>
      </c>
      <c r="W42" s="244">
        <v>4</v>
      </c>
      <c r="X42" s="215" t="s">
        <v>216</v>
      </c>
      <c r="Y42" s="215" t="s">
        <v>217</v>
      </c>
      <c r="Z42" s="219"/>
      <c r="AA42" s="40" t="s">
        <v>67</v>
      </c>
      <c r="AB42" s="41"/>
      <c r="AC42" s="41"/>
      <c r="AD42" s="40"/>
      <c r="AE42" s="40"/>
      <c r="AF42" s="40"/>
      <c r="AG42" s="40"/>
      <c r="AH42" s="40"/>
      <c r="AI42" s="124">
        <v>0</v>
      </c>
      <c r="AJ42" s="49">
        <v>0</v>
      </c>
      <c r="AK42" s="49">
        <v>17</v>
      </c>
      <c r="AL42" s="124"/>
    </row>
    <row r="43" spans="1:38" ht="29.15" customHeight="1" x14ac:dyDescent="0.35">
      <c r="B43" s="269"/>
      <c r="C43" s="98" t="s">
        <v>109</v>
      </c>
      <c r="D43" s="186"/>
      <c r="E43" s="186"/>
      <c r="F43" s="66"/>
      <c r="G43" s="255"/>
      <c r="H43" s="256"/>
      <c r="I43" s="48" t="s">
        <v>118</v>
      </c>
      <c r="J43" s="133" t="s">
        <v>46</v>
      </c>
      <c r="K43" s="140" t="s">
        <v>47</v>
      </c>
      <c r="L43" s="59">
        <v>4</v>
      </c>
      <c r="M43" s="59">
        <v>6</v>
      </c>
      <c r="N43" s="59">
        <v>6</v>
      </c>
      <c r="O43" s="40"/>
      <c r="P43" s="38">
        <f t="shared" si="2"/>
        <v>16</v>
      </c>
      <c r="Q43" s="230"/>
      <c r="R43" s="243"/>
      <c r="S43" s="243"/>
      <c r="T43" s="243"/>
      <c r="U43" s="39"/>
      <c r="V43" s="214"/>
      <c r="W43" s="244"/>
      <c r="X43" s="216"/>
      <c r="Y43" s="216"/>
      <c r="Z43" s="219"/>
      <c r="AA43" s="40"/>
      <c r="AB43" s="41"/>
      <c r="AC43" s="41"/>
      <c r="AD43" s="40"/>
      <c r="AE43" s="40"/>
      <c r="AF43" s="40"/>
      <c r="AG43" s="40"/>
      <c r="AH43" s="40"/>
      <c r="AI43" s="124">
        <v>0</v>
      </c>
      <c r="AJ43" s="49">
        <v>0</v>
      </c>
      <c r="AK43" s="49">
        <v>16</v>
      </c>
      <c r="AL43" s="124"/>
    </row>
    <row r="44" spans="1:38" ht="29.15" customHeight="1" x14ac:dyDescent="0.35">
      <c r="B44" s="269"/>
      <c r="C44" s="98" t="s">
        <v>109</v>
      </c>
      <c r="D44" s="186"/>
      <c r="E44" s="186"/>
      <c r="F44" s="66"/>
      <c r="G44" s="255"/>
      <c r="H44" s="256"/>
      <c r="I44" s="160" t="s">
        <v>119</v>
      </c>
      <c r="J44" s="133" t="s">
        <v>46</v>
      </c>
      <c r="K44" s="140" t="s">
        <v>47</v>
      </c>
      <c r="L44" s="73"/>
      <c r="M44" s="73"/>
      <c r="N44" s="73">
        <v>12</v>
      </c>
      <c r="O44" s="47"/>
      <c r="P44" s="38">
        <f t="shared" si="2"/>
        <v>12</v>
      </c>
      <c r="Q44" s="230"/>
      <c r="R44" s="194"/>
      <c r="S44" s="194"/>
      <c r="T44" s="194"/>
      <c r="U44" s="39"/>
      <c r="V44" s="213"/>
      <c r="W44" s="244"/>
      <c r="X44" s="227"/>
      <c r="Y44" s="227"/>
      <c r="Z44" s="219"/>
      <c r="AA44" s="47"/>
      <c r="AB44" s="41"/>
      <c r="AC44" s="41"/>
      <c r="AD44" s="47"/>
      <c r="AE44" s="47"/>
      <c r="AF44" s="47"/>
      <c r="AG44" s="47"/>
      <c r="AH44" s="47"/>
      <c r="AI44" s="124">
        <v>12</v>
      </c>
      <c r="AJ44" s="49">
        <v>0</v>
      </c>
      <c r="AK44" s="49">
        <v>0</v>
      </c>
      <c r="AL44" s="124"/>
    </row>
    <row r="45" spans="1:38" ht="29.15" customHeight="1" x14ac:dyDescent="0.35">
      <c r="B45" s="269"/>
      <c r="C45" s="98" t="s">
        <v>120</v>
      </c>
      <c r="D45" s="186"/>
      <c r="E45" s="186"/>
      <c r="F45" s="66"/>
      <c r="G45" s="261" t="s">
        <v>121</v>
      </c>
      <c r="H45" s="264" t="s">
        <v>122</v>
      </c>
      <c r="I45" s="102" t="s">
        <v>218</v>
      </c>
      <c r="J45" s="133" t="s">
        <v>46</v>
      </c>
      <c r="K45" s="143" t="s">
        <v>47</v>
      </c>
      <c r="L45" s="73">
        <v>10</v>
      </c>
      <c r="M45" s="73">
        <v>18</v>
      </c>
      <c r="N45" s="73">
        <v>2</v>
      </c>
      <c r="O45" s="47"/>
      <c r="P45" s="38">
        <f>SUM(L45:O45)</f>
        <v>30</v>
      </c>
      <c r="Q45" s="191">
        <f>SUM(P45:P48)</f>
        <v>71</v>
      </c>
      <c r="R45" s="193"/>
      <c r="S45" s="193"/>
      <c r="T45" s="193"/>
      <c r="U45" s="39"/>
      <c r="V45" s="212">
        <v>10</v>
      </c>
      <c r="W45" s="212">
        <v>10</v>
      </c>
      <c r="X45" s="215" t="s">
        <v>219</v>
      </c>
      <c r="Y45" s="275" t="s">
        <v>220</v>
      </c>
      <c r="Z45" s="219"/>
      <c r="AA45" s="47"/>
      <c r="AB45" s="41"/>
      <c r="AC45" s="41"/>
      <c r="AD45" s="47"/>
      <c r="AE45" s="47"/>
      <c r="AF45" s="47"/>
      <c r="AG45" s="47"/>
      <c r="AH45" s="47"/>
      <c r="AI45" s="124">
        <v>0</v>
      </c>
      <c r="AJ45" s="49">
        <v>0</v>
      </c>
      <c r="AK45" s="49">
        <v>30</v>
      </c>
      <c r="AL45" s="124"/>
    </row>
    <row r="46" spans="1:38" ht="29.15" customHeight="1" x14ac:dyDescent="0.35">
      <c r="B46" s="269"/>
      <c r="C46" s="98" t="s">
        <v>120</v>
      </c>
      <c r="D46" s="186"/>
      <c r="E46" s="186"/>
      <c r="F46" s="66"/>
      <c r="G46" s="262"/>
      <c r="H46" s="265"/>
      <c r="I46" s="102" t="s">
        <v>123</v>
      </c>
      <c r="J46" s="133" t="s">
        <v>46</v>
      </c>
      <c r="K46" s="143" t="s">
        <v>47</v>
      </c>
      <c r="L46" s="73">
        <v>4</v>
      </c>
      <c r="M46" s="73">
        <v>8</v>
      </c>
      <c r="N46" s="73">
        <v>3</v>
      </c>
      <c r="O46" s="47"/>
      <c r="P46" s="38">
        <f t="shared" si="2"/>
        <v>15</v>
      </c>
      <c r="Q46" s="192"/>
      <c r="R46" s="243"/>
      <c r="S46" s="243"/>
      <c r="T46" s="243"/>
      <c r="U46" s="39"/>
      <c r="V46" s="214"/>
      <c r="W46" s="214"/>
      <c r="X46" s="216"/>
      <c r="Y46" s="276"/>
      <c r="Z46" s="219"/>
      <c r="AA46" s="47"/>
      <c r="AB46" s="41"/>
      <c r="AC46" s="41"/>
      <c r="AD46" s="47"/>
      <c r="AE46" s="47"/>
      <c r="AF46" s="47"/>
      <c r="AG46" s="47"/>
      <c r="AH46" s="47"/>
      <c r="AI46" s="124">
        <v>0</v>
      </c>
      <c r="AJ46" s="49">
        <v>0</v>
      </c>
      <c r="AK46" s="49">
        <v>15</v>
      </c>
      <c r="AL46" s="124"/>
    </row>
    <row r="47" spans="1:38" ht="29.15" customHeight="1" x14ac:dyDescent="0.35">
      <c r="B47" s="269"/>
      <c r="C47" s="98" t="s">
        <v>120</v>
      </c>
      <c r="D47" s="186"/>
      <c r="E47" s="186"/>
      <c r="F47" s="66"/>
      <c r="G47" s="262"/>
      <c r="H47" s="265"/>
      <c r="I47" s="161" t="s">
        <v>124</v>
      </c>
      <c r="J47" s="133" t="s">
        <v>46</v>
      </c>
      <c r="K47" s="143" t="s">
        <v>47</v>
      </c>
      <c r="L47" s="73">
        <v>8</v>
      </c>
      <c r="M47" s="73">
        <v>8</v>
      </c>
      <c r="N47" s="73"/>
      <c r="O47" s="73"/>
      <c r="P47" s="38">
        <f t="shared" si="2"/>
        <v>16</v>
      </c>
      <c r="Q47" s="192"/>
      <c r="R47" s="243"/>
      <c r="S47" s="243"/>
      <c r="T47" s="243"/>
      <c r="U47" s="39"/>
      <c r="V47" s="214"/>
      <c r="W47" s="214"/>
      <c r="X47" s="216"/>
      <c r="Y47" s="276"/>
      <c r="Z47" s="219"/>
      <c r="AA47" s="47" t="s">
        <v>67</v>
      </c>
      <c r="AB47" s="41"/>
      <c r="AC47" s="41"/>
      <c r="AD47" s="47"/>
      <c r="AE47" s="47"/>
      <c r="AF47" s="47"/>
      <c r="AG47" s="47"/>
      <c r="AH47" s="47"/>
      <c r="AI47" s="124">
        <v>0</v>
      </c>
      <c r="AJ47" s="49">
        <v>0</v>
      </c>
      <c r="AK47" s="49">
        <v>16</v>
      </c>
      <c r="AL47" s="124"/>
    </row>
    <row r="48" spans="1:38" ht="29.15" customHeight="1" x14ac:dyDescent="0.35">
      <c r="B48" s="269"/>
      <c r="C48" s="98" t="s">
        <v>120</v>
      </c>
      <c r="D48" s="231"/>
      <c r="E48" s="231"/>
      <c r="F48" s="66"/>
      <c r="G48" s="263"/>
      <c r="H48" s="266"/>
      <c r="I48" s="103" t="s">
        <v>125</v>
      </c>
      <c r="J48" s="148" t="s">
        <v>46</v>
      </c>
      <c r="K48" s="162" t="s">
        <v>62</v>
      </c>
      <c r="L48" s="59">
        <v>2</v>
      </c>
      <c r="M48" s="59">
        <v>2</v>
      </c>
      <c r="N48" s="59">
        <v>6</v>
      </c>
      <c r="O48" s="40"/>
      <c r="P48" s="38">
        <f t="shared" si="2"/>
        <v>10</v>
      </c>
      <c r="Q48" s="234"/>
      <c r="R48" s="194"/>
      <c r="S48" s="194"/>
      <c r="T48" s="194"/>
      <c r="U48" s="39"/>
      <c r="V48" s="213"/>
      <c r="W48" s="213"/>
      <c r="X48" s="227"/>
      <c r="Y48" s="249"/>
      <c r="Z48" s="220"/>
      <c r="AA48" s="47"/>
      <c r="AB48" s="41" t="s">
        <v>67</v>
      </c>
      <c r="AC48" s="41"/>
      <c r="AD48" s="47"/>
      <c r="AE48" s="47"/>
      <c r="AF48" s="47"/>
      <c r="AG48" s="47"/>
      <c r="AH48" s="47"/>
      <c r="AI48" s="124">
        <v>10</v>
      </c>
      <c r="AJ48" s="49">
        <v>0</v>
      </c>
      <c r="AK48" s="49">
        <v>0</v>
      </c>
      <c r="AL48" s="124"/>
    </row>
    <row r="49" spans="2:38" ht="39" x14ac:dyDescent="0.35">
      <c r="B49" s="269"/>
      <c r="C49" s="98" t="s">
        <v>109</v>
      </c>
      <c r="D49" s="185">
        <v>5</v>
      </c>
      <c r="E49" s="185" t="str">
        <f>'[3]1-Référentiel UHA'!C60</f>
        <v>Concevoir et mettre en œuvre un programme d’activité physique préventive</v>
      </c>
      <c r="F49" s="104"/>
      <c r="G49" s="105" t="s">
        <v>126</v>
      </c>
      <c r="H49" s="163" t="str">
        <f>'[3]1-Référentiel UHA'!E60</f>
        <v>Concevoir un programme d’activité physique structuré auprès de publics non pathologiques</v>
      </c>
      <c r="I49" s="139" t="s">
        <v>127</v>
      </c>
      <c r="J49" s="43" t="s">
        <v>46</v>
      </c>
      <c r="K49" s="140" t="s">
        <v>47</v>
      </c>
      <c r="L49" s="52">
        <v>1.5</v>
      </c>
      <c r="M49" s="52">
        <v>10</v>
      </c>
      <c r="N49" s="52">
        <v>14</v>
      </c>
      <c r="O49" s="46"/>
      <c r="P49" s="38">
        <f t="shared" ref="P49" si="3">SUM(L49:N49)</f>
        <v>25.5</v>
      </c>
      <c r="Q49" s="54">
        <f>SUM(P49:P49)</f>
        <v>25.5</v>
      </c>
      <c r="R49" s="55"/>
      <c r="S49" s="55"/>
      <c r="T49" s="40"/>
      <c r="U49" s="39"/>
      <c r="V49" s="56">
        <v>3</v>
      </c>
      <c r="W49" s="56">
        <v>3</v>
      </c>
      <c r="X49" s="57" t="s">
        <v>66</v>
      </c>
      <c r="Y49" s="57" t="s">
        <v>66</v>
      </c>
      <c r="Z49" s="218" t="s">
        <v>48</v>
      </c>
      <c r="AA49" s="40" t="s">
        <v>67</v>
      </c>
      <c r="AB49" s="41"/>
      <c r="AC49" s="41"/>
      <c r="AD49" s="40"/>
      <c r="AE49" s="40"/>
      <c r="AF49" s="40"/>
      <c r="AG49" s="40"/>
      <c r="AH49" s="40"/>
      <c r="AI49" s="124">
        <v>25.5</v>
      </c>
      <c r="AJ49" s="49">
        <v>0</v>
      </c>
      <c r="AK49" s="49">
        <v>0</v>
      </c>
      <c r="AL49" s="124"/>
    </row>
    <row r="50" spans="2:38" ht="39" x14ac:dyDescent="0.35">
      <c r="B50" s="269"/>
      <c r="C50" s="98" t="s">
        <v>120</v>
      </c>
      <c r="D50" s="186"/>
      <c r="E50" s="186"/>
      <c r="F50" s="104"/>
      <c r="G50" s="105" t="s">
        <v>128</v>
      </c>
      <c r="H50" s="164" t="s">
        <v>129</v>
      </c>
      <c r="I50" s="139" t="s">
        <v>130</v>
      </c>
      <c r="J50" s="43" t="s">
        <v>46</v>
      </c>
      <c r="K50" s="140" t="s">
        <v>47</v>
      </c>
      <c r="L50" s="52">
        <v>1.5</v>
      </c>
      <c r="M50" s="52">
        <v>10</v>
      </c>
      <c r="N50" s="52">
        <v>14</v>
      </c>
      <c r="O50" s="59"/>
      <c r="P50" s="38">
        <f t="shared" ref="P50:P67" si="4">SUM(L50:O50)</f>
        <v>25.5</v>
      </c>
      <c r="Q50" s="60">
        <f>SUM(P50:P50)</f>
        <v>25.5</v>
      </c>
      <c r="R50" s="40"/>
      <c r="S50" s="40"/>
      <c r="T50" s="40"/>
      <c r="U50" s="39"/>
      <c r="V50" s="56">
        <v>3</v>
      </c>
      <c r="W50" s="56">
        <v>3</v>
      </c>
      <c r="X50" s="57" t="s">
        <v>66</v>
      </c>
      <c r="Y50" s="57" t="s">
        <v>71</v>
      </c>
      <c r="Z50" s="219"/>
      <c r="AA50" s="40" t="s">
        <v>67</v>
      </c>
      <c r="AB50" s="41"/>
      <c r="AC50" s="41"/>
      <c r="AD50" s="40"/>
      <c r="AE50" s="40"/>
      <c r="AF50" s="40"/>
      <c r="AG50" s="40"/>
      <c r="AH50" s="40"/>
      <c r="AI50" s="124">
        <v>25.5</v>
      </c>
      <c r="AJ50" s="49">
        <v>0</v>
      </c>
      <c r="AK50" s="49">
        <v>0</v>
      </c>
      <c r="AL50" s="124"/>
    </row>
    <row r="51" spans="2:38" ht="29.15" customHeight="1" x14ac:dyDescent="0.35">
      <c r="B51" s="269"/>
      <c r="C51" s="98" t="s">
        <v>109</v>
      </c>
      <c r="D51" s="186"/>
      <c r="E51" s="186"/>
      <c r="F51" s="104"/>
      <c r="G51" s="185" t="s">
        <v>131</v>
      </c>
      <c r="H51" s="281" t="s">
        <v>132</v>
      </c>
      <c r="I51" s="139" t="s">
        <v>133</v>
      </c>
      <c r="J51" s="43" t="s">
        <v>46</v>
      </c>
      <c r="K51" s="143" t="s">
        <v>47</v>
      </c>
      <c r="L51" s="52">
        <v>15</v>
      </c>
      <c r="M51" s="52">
        <v>31</v>
      </c>
      <c r="N51" s="52" t="s">
        <v>75</v>
      </c>
      <c r="O51" s="59"/>
      <c r="P51" s="38">
        <f t="shared" si="4"/>
        <v>46</v>
      </c>
      <c r="Q51" s="191">
        <f>SUM(P51:P53)</f>
        <v>120</v>
      </c>
      <c r="R51" s="193"/>
      <c r="S51" s="193"/>
      <c r="T51" s="193"/>
      <c r="U51" s="39"/>
      <c r="V51" s="212">
        <v>6</v>
      </c>
      <c r="W51" s="212">
        <v>6</v>
      </c>
      <c r="X51" s="240" t="s">
        <v>221</v>
      </c>
      <c r="Y51" s="240" t="s">
        <v>222</v>
      </c>
      <c r="Z51" s="219"/>
      <c r="AA51" s="47" t="s">
        <v>67</v>
      </c>
      <c r="AB51" s="41"/>
      <c r="AC51" s="41"/>
      <c r="AD51" s="47"/>
      <c r="AE51" s="47"/>
      <c r="AF51" s="47"/>
      <c r="AG51" s="47"/>
      <c r="AH51" s="47"/>
      <c r="AI51" s="124">
        <v>46</v>
      </c>
      <c r="AJ51" s="49">
        <v>0</v>
      </c>
      <c r="AK51" s="49">
        <v>0</v>
      </c>
      <c r="AL51" s="124"/>
    </row>
    <row r="52" spans="2:38" ht="29.15" customHeight="1" x14ac:dyDescent="0.35">
      <c r="B52" s="269"/>
      <c r="C52" s="98" t="s">
        <v>109</v>
      </c>
      <c r="D52" s="186"/>
      <c r="E52" s="186"/>
      <c r="F52" s="104"/>
      <c r="G52" s="186"/>
      <c r="H52" s="282"/>
      <c r="I52" s="139" t="s">
        <v>134</v>
      </c>
      <c r="J52" s="43" t="s">
        <v>46</v>
      </c>
      <c r="K52" s="143" t="s">
        <v>47</v>
      </c>
      <c r="L52" s="52" t="s">
        <v>75</v>
      </c>
      <c r="M52" s="52" t="s">
        <v>75</v>
      </c>
      <c r="N52" s="52">
        <v>48</v>
      </c>
      <c r="O52" s="59"/>
      <c r="P52" s="38">
        <f t="shared" si="4"/>
        <v>48</v>
      </c>
      <c r="Q52" s="192"/>
      <c r="R52" s="243"/>
      <c r="S52" s="243"/>
      <c r="T52" s="243"/>
      <c r="U52" s="39"/>
      <c r="V52" s="214"/>
      <c r="W52" s="214"/>
      <c r="X52" s="241"/>
      <c r="Y52" s="241"/>
      <c r="Z52" s="219"/>
      <c r="AA52" s="47" t="s">
        <v>67</v>
      </c>
      <c r="AB52" s="41"/>
      <c r="AC52" s="41"/>
      <c r="AD52" s="47"/>
      <c r="AE52" s="47"/>
      <c r="AF52" s="47"/>
      <c r="AG52" s="47"/>
      <c r="AH52" s="47"/>
      <c r="AI52" s="124">
        <v>48</v>
      </c>
      <c r="AJ52" s="49">
        <v>0</v>
      </c>
      <c r="AK52" s="49">
        <v>0</v>
      </c>
      <c r="AL52" s="124"/>
    </row>
    <row r="53" spans="2:38" ht="29.15" customHeight="1" x14ac:dyDescent="0.35">
      <c r="B53" s="269"/>
      <c r="C53" s="98" t="s">
        <v>109</v>
      </c>
      <c r="D53" s="186"/>
      <c r="E53" s="186"/>
      <c r="F53" s="104"/>
      <c r="G53" s="231"/>
      <c r="H53" s="283"/>
      <c r="I53" s="165" t="s">
        <v>176</v>
      </c>
      <c r="J53" s="145" t="s">
        <v>46</v>
      </c>
      <c r="K53" s="146" t="s">
        <v>82</v>
      </c>
      <c r="L53" s="45">
        <v>2</v>
      </c>
      <c r="M53" s="45">
        <v>4</v>
      </c>
      <c r="N53" s="45">
        <v>20</v>
      </c>
      <c r="O53" s="59"/>
      <c r="P53" s="38">
        <f t="shared" si="4"/>
        <v>26</v>
      </c>
      <c r="Q53" s="234"/>
      <c r="R53" s="194"/>
      <c r="S53" s="194"/>
      <c r="T53" s="194"/>
      <c r="U53" s="39"/>
      <c r="V53" s="213"/>
      <c r="W53" s="213"/>
      <c r="X53" s="267"/>
      <c r="Y53" s="267"/>
      <c r="Z53" s="219"/>
      <c r="AA53" s="47"/>
      <c r="AB53" s="41"/>
      <c r="AC53" s="41"/>
      <c r="AD53" s="47"/>
      <c r="AE53" s="47"/>
      <c r="AF53" s="47"/>
      <c r="AG53" s="47"/>
      <c r="AH53" s="47"/>
      <c r="AI53" s="124">
        <v>26</v>
      </c>
      <c r="AJ53" s="49">
        <v>0</v>
      </c>
      <c r="AK53" s="49">
        <v>0</v>
      </c>
      <c r="AL53" s="124"/>
    </row>
    <row r="54" spans="2:38" ht="29.15" customHeight="1" x14ac:dyDescent="0.35">
      <c r="B54" s="269"/>
      <c r="C54" s="98" t="s">
        <v>120</v>
      </c>
      <c r="D54" s="186"/>
      <c r="E54" s="186"/>
      <c r="F54" s="104"/>
      <c r="G54" s="185" t="s">
        <v>131</v>
      </c>
      <c r="H54" s="281" t="s">
        <v>135</v>
      </c>
      <c r="I54" s="139" t="s">
        <v>136</v>
      </c>
      <c r="J54" s="133" t="s">
        <v>46</v>
      </c>
      <c r="K54" s="143" t="s">
        <v>47</v>
      </c>
      <c r="L54" s="52">
        <v>15</v>
      </c>
      <c r="M54" s="52">
        <v>31</v>
      </c>
      <c r="N54" s="52" t="s">
        <v>75</v>
      </c>
      <c r="O54" s="59"/>
      <c r="P54" s="38">
        <f t="shared" si="4"/>
        <v>46</v>
      </c>
      <c r="Q54" s="191">
        <f>SUM(P54:P56)</f>
        <v>118</v>
      </c>
      <c r="R54" s="193"/>
      <c r="S54" s="193"/>
      <c r="T54" s="193"/>
      <c r="U54" s="39"/>
      <c r="V54" s="212">
        <v>6</v>
      </c>
      <c r="W54" s="212">
        <v>6</v>
      </c>
      <c r="X54" s="240" t="s">
        <v>221</v>
      </c>
      <c r="Y54" s="240" t="s">
        <v>222</v>
      </c>
      <c r="Z54" s="219"/>
      <c r="AA54" s="40" t="s">
        <v>67</v>
      </c>
      <c r="AB54" s="41"/>
      <c r="AC54" s="41"/>
      <c r="AD54" s="40"/>
      <c r="AE54" s="40"/>
      <c r="AF54" s="40"/>
      <c r="AG54" s="40"/>
      <c r="AH54" s="40"/>
      <c r="AI54" s="124">
        <v>46</v>
      </c>
      <c r="AJ54" s="49">
        <v>0</v>
      </c>
      <c r="AK54" s="49">
        <v>0</v>
      </c>
      <c r="AL54" s="124"/>
    </row>
    <row r="55" spans="2:38" ht="29.15" customHeight="1" x14ac:dyDescent="0.35">
      <c r="B55" s="269"/>
      <c r="C55" s="98" t="s">
        <v>120</v>
      </c>
      <c r="D55" s="186"/>
      <c r="E55" s="186"/>
      <c r="F55" s="104"/>
      <c r="G55" s="186"/>
      <c r="H55" s="282"/>
      <c r="I55" s="139" t="s">
        <v>137</v>
      </c>
      <c r="J55" s="133" t="s">
        <v>46</v>
      </c>
      <c r="K55" s="143" t="s">
        <v>47</v>
      </c>
      <c r="L55" s="52" t="s">
        <v>75</v>
      </c>
      <c r="M55" s="52" t="s">
        <v>75</v>
      </c>
      <c r="N55" s="52">
        <v>48</v>
      </c>
      <c r="O55" s="59"/>
      <c r="P55" s="38">
        <f t="shared" si="4"/>
        <v>48</v>
      </c>
      <c r="Q55" s="192"/>
      <c r="R55" s="243"/>
      <c r="S55" s="243"/>
      <c r="T55" s="243"/>
      <c r="U55" s="39"/>
      <c r="V55" s="214"/>
      <c r="W55" s="214"/>
      <c r="X55" s="241"/>
      <c r="Y55" s="241"/>
      <c r="Z55" s="219"/>
      <c r="AA55" s="40" t="s">
        <v>67</v>
      </c>
      <c r="AB55" s="41"/>
      <c r="AC55" s="41"/>
      <c r="AD55" s="40"/>
      <c r="AE55" s="40"/>
      <c r="AF55" s="40"/>
      <c r="AG55" s="40"/>
      <c r="AH55" s="40"/>
      <c r="AI55" s="124">
        <v>48</v>
      </c>
      <c r="AJ55" s="49">
        <v>0</v>
      </c>
      <c r="AK55" s="49">
        <v>0</v>
      </c>
      <c r="AL55" s="124"/>
    </row>
    <row r="56" spans="2:38" ht="29.15" customHeight="1" x14ac:dyDescent="0.35">
      <c r="B56" s="269"/>
      <c r="C56" s="98" t="s">
        <v>120</v>
      </c>
      <c r="D56" s="231"/>
      <c r="E56" s="231"/>
      <c r="F56" s="104"/>
      <c r="G56" s="231"/>
      <c r="H56" s="283"/>
      <c r="I56" s="165" t="s">
        <v>176</v>
      </c>
      <c r="J56" s="145" t="s">
        <v>46</v>
      </c>
      <c r="K56" s="146" t="s">
        <v>82</v>
      </c>
      <c r="L56" s="45">
        <v>2</v>
      </c>
      <c r="M56" s="45">
        <v>2</v>
      </c>
      <c r="N56" s="45">
        <v>20</v>
      </c>
      <c r="O56" s="59"/>
      <c r="P56" s="38">
        <f t="shared" si="4"/>
        <v>24</v>
      </c>
      <c r="Q56" s="234"/>
      <c r="R56" s="194"/>
      <c r="S56" s="194"/>
      <c r="T56" s="194"/>
      <c r="U56" s="39"/>
      <c r="V56" s="213"/>
      <c r="W56" s="213"/>
      <c r="X56" s="267"/>
      <c r="Y56" s="267"/>
      <c r="Z56" s="220"/>
      <c r="AA56" s="40"/>
      <c r="AB56" s="41"/>
      <c r="AC56" s="41"/>
      <c r="AD56" s="40"/>
      <c r="AE56" s="40"/>
      <c r="AF56" s="40"/>
      <c r="AG56" s="40"/>
      <c r="AH56" s="40"/>
      <c r="AI56" s="124">
        <v>20</v>
      </c>
      <c r="AJ56" s="49">
        <v>0</v>
      </c>
      <c r="AK56" s="49">
        <v>0</v>
      </c>
      <c r="AL56" s="124"/>
    </row>
    <row r="57" spans="2:38" ht="29.15" customHeight="1" x14ac:dyDescent="0.35">
      <c r="B57" s="269"/>
      <c r="C57" s="106" t="s">
        <v>109</v>
      </c>
      <c r="D57" s="273">
        <v>6</v>
      </c>
      <c r="E57" s="273" t="str">
        <f>'[3]1-Référentiel UHA'!C73</f>
        <v>Communiquer, collaborer et structurer sa posture professionnelle</v>
      </c>
      <c r="F57" s="107"/>
      <c r="G57" s="185" t="s">
        <v>138</v>
      </c>
      <c r="H57" s="278" t="str">
        <f>'[3]1-Référentiel UHA'!E73</f>
        <v>Adopter une communication professionnelle adaptée au contexte d’intervention et aux acteurs impliqués</v>
      </c>
      <c r="I57" s="108" t="s">
        <v>139</v>
      </c>
      <c r="J57" s="148" t="s">
        <v>46</v>
      </c>
      <c r="K57" s="162" t="s">
        <v>92</v>
      </c>
      <c r="L57" s="59"/>
      <c r="M57" s="59">
        <v>24</v>
      </c>
      <c r="N57" s="59"/>
      <c r="O57" s="40"/>
      <c r="P57" s="38">
        <f t="shared" si="4"/>
        <v>24</v>
      </c>
      <c r="Q57" s="191">
        <f>SUM(P57:P60)</f>
        <v>67</v>
      </c>
      <c r="R57" s="193"/>
      <c r="S57" s="193"/>
      <c r="T57" s="193"/>
      <c r="U57" s="39"/>
      <c r="V57" s="212">
        <v>7</v>
      </c>
      <c r="W57" s="212">
        <v>7</v>
      </c>
      <c r="X57" s="215" t="s">
        <v>197</v>
      </c>
      <c r="Y57" s="215" t="s">
        <v>223</v>
      </c>
      <c r="Z57" s="218" t="s">
        <v>48</v>
      </c>
      <c r="AA57" s="40" t="s">
        <v>67</v>
      </c>
      <c r="AB57" s="41"/>
      <c r="AC57" s="41"/>
      <c r="AD57" s="40"/>
      <c r="AE57" s="40" t="s">
        <v>67</v>
      </c>
      <c r="AF57" s="40"/>
      <c r="AG57" s="40"/>
      <c r="AH57" s="40"/>
      <c r="AI57" s="124">
        <v>24</v>
      </c>
      <c r="AJ57" s="49">
        <v>0</v>
      </c>
      <c r="AK57" s="49">
        <v>0</v>
      </c>
      <c r="AL57" s="124"/>
    </row>
    <row r="58" spans="2:38" ht="29.15" customHeight="1" x14ac:dyDescent="0.35">
      <c r="B58" s="269"/>
      <c r="C58" s="106" t="s">
        <v>109</v>
      </c>
      <c r="D58" s="273"/>
      <c r="E58" s="273"/>
      <c r="F58" s="107"/>
      <c r="G58" s="186"/>
      <c r="H58" s="279"/>
      <c r="I58" s="108" t="s">
        <v>140</v>
      </c>
      <c r="J58" s="148" t="s">
        <v>46</v>
      </c>
      <c r="K58" s="162" t="s">
        <v>47</v>
      </c>
      <c r="L58" s="59">
        <v>3</v>
      </c>
      <c r="M58" s="59">
        <v>18</v>
      </c>
      <c r="N58" s="59"/>
      <c r="O58" s="59"/>
      <c r="P58" s="38">
        <f t="shared" si="4"/>
        <v>21</v>
      </c>
      <c r="Q58" s="192"/>
      <c r="R58" s="243"/>
      <c r="S58" s="243"/>
      <c r="T58" s="243"/>
      <c r="U58" s="39"/>
      <c r="V58" s="214"/>
      <c r="W58" s="214"/>
      <c r="X58" s="216"/>
      <c r="Y58" s="216"/>
      <c r="Z58" s="219"/>
      <c r="AA58" s="40" t="s">
        <v>67</v>
      </c>
      <c r="AB58" s="41"/>
      <c r="AC58" s="41"/>
      <c r="AD58" s="40"/>
      <c r="AE58" s="40"/>
      <c r="AF58" s="40"/>
      <c r="AG58" s="40"/>
      <c r="AH58" s="40"/>
      <c r="AI58" s="124">
        <v>0</v>
      </c>
      <c r="AJ58" s="49">
        <v>0</v>
      </c>
      <c r="AK58" s="49">
        <v>21</v>
      </c>
      <c r="AL58" s="124"/>
    </row>
    <row r="59" spans="2:38" ht="29.15" customHeight="1" x14ac:dyDescent="0.35">
      <c r="B59" s="269"/>
      <c r="C59" s="106" t="s">
        <v>109</v>
      </c>
      <c r="D59" s="273"/>
      <c r="E59" s="273"/>
      <c r="F59" s="107"/>
      <c r="G59" s="186"/>
      <c r="H59" s="279"/>
      <c r="I59" s="108" t="s">
        <v>141</v>
      </c>
      <c r="J59" s="148" t="s">
        <v>46</v>
      </c>
      <c r="K59" s="162" t="s">
        <v>62</v>
      </c>
      <c r="L59" s="59"/>
      <c r="M59" s="59">
        <v>12</v>
      </c>
      <c r="N59" s="59"/>
      <c r="O59" s="59"/>
      <c r="P59" s="38">
        <f t="shared" si="4"/>
        <v>12</v>
      </c>
      <c r="Q59" s="192"/>
      <c r="R59" s="243"/>
      <c r="S59" s="243"/>
      <c r="T59" s="243"/>
      <c r="U59" s="39"/>
      <c r="V59" s="214"/>
      <c r="W59" s="214"/>
      <c r="X59" s="216"/>
      <c r="Y59" s="216"/>
      <c r="Z59" s="219"/>
      <c r="AA59" s="40"/>
      <c r="AB59" s="41"/>
      <c r="AC59" s="41"/>
      <c r="AD59" s="40"/>
      <c r="AE59" s="40"/>
      <c r="AF59" s="40"/>
      <c r="AG59" s="40"/>
      <c r="AH59" s="40"/>
      <c r="AI59" s="124">
        <v>12</v>
      </c>
      <c r="AJ59" s="49">
        <v>0</v>
      </c>
      <c r="AK59" s="49">
        <v>0</v>
      </c>
      <c r="AL59" s="124"/>
    </row>
    <row r="60" spans="2:38" ht="26" x14ac:dyDescent="0.35">
      <c r="B60" s="269"/>
      <c r="C60" s="106" t="s">
        <v>109</v>
      </c>
      <c r="D60" s="273"/>
      <c r="E60" s="273"/>
      <c r="F60" s="107"/>
      <c r="G60" s="231"/>
      <c r="H60" s="280"/>
      <c r="I60" s="108" t="s">
        <v>224</v>
      </c>
      <c r="J60" s="148" t="s">
        <v>46</v>
      </c>
      <c r="K60" s="162" t="s">
        <v>103</v>
      </c>
      <c r="L60" s="59"/>
      <c r="M60" s="59">
        <v>10</v>
      </c>
      <c r="N60" s="59"/>
      <c r="O60" s="59"/>
      <c r="P60" s="38">
        <f t="shared" si="4"/>
        <v>10</v>
      </c>
      <c r="Q60" s="234"/>
      <c r="R60" s="194"/>
      <c r="S60" s="194"/>
      <c r="T60" s="194"/>
      <c r="U60" s="39"/>
      <c r="V60" s="213"/>
      <c r="W60" s="213"/>
      <c r="X60" s="227"/>
      <c r="Y60" s="227"/>
      <c r="Z60" s="219"/>
      <c r="AA60" s="40"/>
      <c r="AB60" s="41"/>
      <c r="AC60" s="41"/>
      <c r="AD60" s="40" t="s">
        <v>67</v>
      </c>
      <c r="AE60" s="40"/>
      <c r="AF60" s="40"/>
      <c r="AG60" s="40"/>
      <c r="AH60" s="40"/>
      <c r="AI60" s="124">
        <v>10</v>
      </c>
      <c r="AJ60" s="49">
        <v>0</v>
      </c>
      <c r="AK60" s="49">
        <v>0</v>
      </c>
      <c r="AL60" s="124"/>
    </row>
    <row r="61" spans="2:38" ht="29.15" customHeight="1" x14ac:dyDescent="0.35">
      <c r="B61" s="269"/>
      <c r="C61" s="106" t="s">
        <v>120</v>
      </c>
      <c r="D61" s="273"/>
      <c r="E61" s="273"/>
      <c r="F61" s="107"/>
      <c r="G61" s="273" t="s">
        <v>142</v>
      </c>
      <c r="H61" s="284" t="str">
        <f>'[3]1-Référentiel UHA'!E76</f>
        <v>Développer une posture réflexive sur ses pratiques et ses choix d’orientation à partir de ses expériences de terrain</v>
      </c>
      <c r="I61" s="108" t="s">
        <v>143</v>
      </c>
      <c r="J61" s="148" t="s">
        <v>46</v>
      </c>
      <c r="K61" s="162" t="s">
        <v>92</v>
      </c>
      <c r="L61" s="59"/>
      <c r="M61" s="59">
        <v>16</v>
      </c>
      <c r="N61" s="59"/>
      <c r="O61" s="40"/>
      <c r="P61" s="38">
        <f t="shared" si="4"/>
        <v>16</v>
      </c>
      <c r="Q61" s="191">
        <f>SUM(P61:P66)</f>
        <v>70</v>
      </c>
      <c r="R61" s="193"/>
      <c r="S61" s="193"/>
      <c r="T61" s="193">
        <v>70</v>
      </c>
      <c r="U61" s="39"/>
      <c r="V61" s="212">
        <v>8</v>
      </c>
      <c r="W61" s="212">
        <v>8</v>
      </c>
      <c r="X61" s="240" t="s">
        <v>225</v>
      </c>
      <c r="Y61" s="240" t="s">
        <v>226</v>
      </c>
      <c r="Z61" s="219"/>
      <c r="AA61" s="40"/>
      <c r="AB61" s="41"/>
      <c r="AC61" s="41"/>
      <c r="AD61" s="40"/>
      <c r="AE61" s="40" t="s">
        <v>67</v>
      </c>
      <c r="AF61" s="40"/>
      <c r="AG61" s="40"/>
      <c r="AH61" s="40"/>
      <c r="AI61" s="124">
        <v>16</v>
      </c>
      <c r="AJ61" s="49">
        <v>0</v>
      </c>
      <c r="AK61" s="49">
        <v>0</v>
      </c>
      <c r="AL61" s="124"/>
    </row>
    <row r="62" spans="2:38" ht="29.15" customHeight="1" x14ac:dyDescent="0.35">
      <c r="B62" s="269"/>
      <c r="C62" s="106" t="s">
        <v>120</v>
      </c>
      <c r="D62" s="273"/>
      <c r="E62" s="273"/>
      <c r="F62" s="107"/>
      <c r="G62" s="273"/>
      <c r="H62" s="284"/>
      <c r="I62" s="108" t="s">
        <v>144</v>
      </c>
      <c r="J62" s="148" t="s">
        <v>46</v>
      </c>
      <c r="K62" s="162" t="s">
        <v>62</v>
      </c>
      <c r="L62" s="59"/>
      <c r="M62" s="59">
        <v>4</v>
      </c>
      <c r="N62" s="59"/>
      <c r="O62" s="59"/>
      <c r="P62" s="38">
        <f t="shared" si="4"/>
        <v>4</v>
      </c>
      <c r="Q62" s="192"/>
      <c r="R62" s="243"/>
      <c r="S62" s="243"/>
      <c r="T62" s="243"/>
      <c r="U62" s="39"/>
      <c r="V62" s="214"/>
      <c r="W62" s="214"/>
      <c r="X62" s="241"/>
      <c r="Y62" s="241"/>
      <c r="Z62" s="219"/>
      <c r="AA62" s="40"/>
      <c r="AB62" s="41" t="s">
        <v>67</v>
      </c>
      <c r="AC62" s="41"/>
      <c r="AD62" s="40"/>
      <c r="AE62" s="40"/>
      <c r="AF62" s="40"/>
      <c r="AG62" s="40"/>
      <c r="AH62" s="40"/>
      <c r="AI62" s="124">
        <v>4</v>
      </c>
      <c r="AJ62" s="49">
        <v>0</v>
      </c>
      <c r="AK62" s="49">
        <v>0</v>
      </c>
      <c r="AL62" s="124"/>
    </row>
    <row r="63" spans="2:38" ht="29.15" customHeight="1" x14ac:dyDescent="0.35">
      <c r="B63" s="269"/>
      <c r="C63" s="106" t="s">
        <v>120</v>
      </c>
      <c r="D63" s="273"/>
      <c r="E63" s="273"/>
      <c r="F63" s="107"/>
      <c r="G63" s="273"/>
      <c r="H63" s="284"/>
      <c r="I63" s="109" t="s">
        <v>145</v>
      </c>
      <c r="J63" s="148" t="s">
        <v>46</v>
      </c>
      <c r="K63" s="162" t="s">
        <v>62</v>
      </c>
      <c r="L63" s="110"/>
      <c r="M63" s="110">
        <v>2</v>
      </c>
      <c r="N63" s="59"/>
      <c r="O63" s="59"/>
      <c r="P63" s="38">
        <f t="shared" si="4"/>
        <v>2</v>
      </c>
      <c r="Q63" s="192"/>
      <c r="R63" s="243"/>
      <c r="S63" s="243"/>
      <c r="T63" s="243"/>
      <c r="U63" s="39"/>
      <c r="V63" s="214"/>
      <c r="W63" s="214"/>
      <c r="X63" s="241"/>
      <c r="Y63" s="241"/>
      <c r="Z63" s="219"/>
      <c r="AA63" s="40"/>
      <c r="AB63" s="41"/>
      <c r="AC63" s="41"/>
      <c r="AD63" s="40"/>
      <c r="AE63" s="40"/>
      <c r="AF63" s="40" t="s">
        <v>67</v>
      </c>
      <c r="AG63" s="40"/>
      <c r="AH63" s="40"/>
      <c r="AI63" s="124">
        <v>2</v>
      </c>
      <c r="AJ63" s="49">
        <v>0</v>
      </c>
      <c r="AK63" s="49">
        <v>0</v>
      </c>
      <c r="AL63" s="124"/>
    </row>
    <row r="64" spans="2:38" ht="29.15" customHeight="1" x14ac:dyDescent="0.35">
      <c r="B64" s="269"/>
      <c r="C64" s="106" t="s">
        <v>120</v>
      </c>
      <c r="D64" s="273"/>
      <c r="E64" s="273"/>
      <c r="F64" s="107"/>
      <c r="G64" s="273"/>
      <c r="H64" s="284"/>
      <c r="I64" s="108" t="s">
        <v>146</v>
      </c>
      <c r="J64" s="148" t="s">
        <v>46</v>
      </c>
      <c r="K64" s="162" t="s">
        <v>47</v>
      </c>
      <c r="L64" s="73">
        <v>4</v>
      </c>
      <c r="M64" s="73">
        <v>10</v>
      </c>
      <c r="N64" s="73"/>
      <c r="O64" s="73"/>
      <c r="P64" s="38">
        <f t="shared" si="4"/>
        <v>14</v>
      </c>
      <c r="Q64" s="192"/>
      <c r="R64" s="243"/>
      <c r="S64" s="243"/>
      <c r="T64" s="243"/>
      <c r="U64" s="39"/>
      <c r="V64" s="214"/>
      <c r="W64" s="214"/>
      <c r="X64" s="241"/>
      <c r="Y64" s="241"/>
      <c r="Z64" s="219"/>
      <c r="AA64" s="47" t="s">
        <v>67</v>
      </c>
      <c r="AB64" s="41"/>
      <c r="AC64" s="41"/>
      <c r="AD64" s="47"/>
      <c r="AE64" s="47"/>
      <c r="AF64" s="47"/>
      <c r="AG64" s="47"/>
      <c r="AH64" s="47"/>
      <c r="AI64" s="124">
        <v>0</v>
      </c>
      <c r="AJ64" s="49">
        <v>0</v>
      </c>
      <c r="AK64" s="49">
        <v>14</v>
      </c>
      <c r="AL64" s="124"/>
    </row>
    <row r="65" spans="1:38" ht="29.15" customHeight="1" x14ac:dyDescent="0.35">
      <c r="B65" s="269"/>
      <c r="C65" s="106" t="s">
        <v>120</v>
      </c>
      <c r="D65" s="273"/>
      <c r="E65" s="273"/>
      <c r="F65" s="107"/>
      <c r="G65" s="273"/>
      <c r="H65" s="284"/>
      <c r="I65" s="108" t="s">
        <v>227</v>
      </c>
      <c r="J65" s="148" t="s">
        <v>46</v>
      </c>
      <c r="K65" s="162" t="s">
        <v>47</v>
      </c>
      <c r="L65" s="59">
        <v>4</v>
      </c>
      <c r="M65" s="59">
        <v>6</v>
      </c>
      <c r="N65" s="59"/>
      <c r="O65" s="40"/>
      <c r="P65" s="38">
        <f t="shared" si="4"/>
        <v>10</v>
      </c>
      <c r="Q65" s="192"/>
      <c r="R65" s="243"/>
      <c r="S65" s="243"/>
      <c r="T65" s="243"/>
      <c r="U65" s="39"/>
      <c r="V65" s="214"/>
      <c r="W65" s="214"/>
      <c r="X65" s="241"/>
      <c r="Y65" s="241"/>
      <c r="Z65" s="219"/>
      <c r="AA65" s="40" t="s">
        <v>67</v>
      </c>
      <c r="AB65" s="41"/>
      <c r="AC65" s="41"/>
      <c r="AD65" s="40"/>
      <c r="AE65" s="40"/>
      <c r="AF65" s="40"/>
      <c r="AG65" s="40"/>
      <c r="AH65" s="40"/>
      <c r="AI65" s="124">
        <v>0</v>
      </c>
      <c r="AJ65" s="49">
        <v>0</v>
      </c>
      <c r="AK65" s="49">
        <v>10</v>
      </c>
      <c r="AL65" s="124"/>
    </row>
    <row r="66" spans="1:38" ht="29.15" customHeight="1" x14ac:dyDescent="0.35">
      <c r="B66" s="269"/>
      <c r="C66" s="106" t="s">
        <v>120</v>
      </c>
      <c r="D66" s="273"/>
      <c r="E66" s="273"/>
      <c r="F66" s="107"/>
      <c r="G66" s="273"/>
      <c r="H66" s="284"/>
      <c r="I66" s="108" t="s">
        <v>147</v>
      </c>
      <c r="J66" s="148" t="s">
        <v>46</v>
      </c>
      <c r="K66" s="162" t="s">
        <v>103</v>
      </c>
      <c r="L66" s="59"/>
      <c r="M66" s="59">
        <v>24</v>
      </c>
      <c r="N66" s="59"/>
      <c r="O66" s="40"/>
      <c r="P66" s="38">
        <f t="shared" si="4"/>
        <v>24</v>
      </c>
      <c r="Q66" s="234"/>
      <c r="R66" s="194"/>
      <c r="S66" s="194"/>
      <c r="T66" s="194"/>
      <c r="U66" s="74"/>
      <c r="V66" s="213"/>
      <c r="W66" s="213"/>
      <c r="X66" s="267"/>
      <c r="Y66" s="267"/>
      <c r="Z66" s="219"/>
      <c r="AA66" s="40" t="s">
        <v>67</v>
      </c>
      <c r="AB66" s="41"/>
      <c r="AC66" s="41"/>
      <c r="AD66" s="40" t="s">
        <v>67</v>
      </c>
      <c r="AE66" s="40"/>
      <c r="AF66" s="40"/>
      <c r="AG66" s="40"/>
      <c r="AH66" s="40"/>
      <c r="AI66" s="124">
        <v>24</v>
      </c>
      <c r="AJ66" s="49">
        <v>0</v>
      </c>
      <c r="AK66" s="49">
        <v>0</v>
      </c>
      <c r="AL66" s="124"/>
    </row>
    <row r="67" spans="1:38" ht="43.5" customHeight="1" x14ac:dyDescent="0.35">
      <c r="B67" s="270"/>
      <c r="C67" s="106" t="s">
        <v>120</v>
      </c>
      <c r="D67" s="277"/>
      <c r="E67" s="277"/>
      <c r="F67" s="111"/>
      <c r="G67" s="112" t="s">
        <v>148</v>
      </c>
      <c r="H67" s="166" t="s">
        <v>149</v>
      </c>
      <c r="I67" s="108" t="s">
        <v>241</v>
      </c>
      <c r="J67" s="167" t="s">
        <v>46</v>
      </c>
      <c r="K67" s="121" t="s">
        <v>103</v>
      </c>
      <c r="L67" s="73"/>
      <c r="M67" s="73"/>
      <c r="N67" s="73"/>
      <c r="O67" s="73"/>
      <c r="P67" s="38">
        <f t="shared" si="4"/>
        <v>0</v>
      </c>
      <c r="Q67" s="22" t="s">
        <v>150</v>
      </c>
      <c r="R67" s="40"/>
      <c r="S67" s="40"/>
      <c r="T67" s="40"/>
      <c r="U67" s="65"/>
      <c r="V67" s="56">
        <v>3</v>
      </c>
      <c r="W67" s="56">
        <v>3</v>
      </c>
      <c r="X67" s="168" t="s">
        <v>151</v>
      </c>
      <c r="Y67" s="168" t="s">
        <v>151</v>
      </c>
      <c r="Z67" s="220"/>
      <c r="AA67" s="47" t="s">
        <v>67</v>
      </c>
      <c r="AB67" s="41"/>
      <c r="AC67" s="41"/>
      <c r="AD67" s="47" t="s">
        <v>67</v>
      </c>
      <c r="AE67" s="47"/>
      <c r="AF67" s="47"/>
      <c r="AG67" s="47"/>
      <c r="AH67" s="47"/>
      <c r="AI67" s="124"/>
      <c r="AJ67" s="49"/>
      <c r="AK67" s="49"/>
      <c r="AL67" s="124"/>
    </row>
    <row r="68" spans="1:38" ht="29.15" customHeight="1" thickBot="1" x14ac:dyDescent="0.4">
      <c r="B68" s="76"/>
      <c r="C68" s="77"/>
      <c r="D68" s="113"/>
      <c r="E68" s="113"/>
      <c r="F68" s="111"/>
      <c r="G68" s="113"/>
      <c r="H68" s="169"/>
      <c r="I68" s="114"/>
      <c r="J68" s="151"/>
      <c r="K68" s="170"/>
      <c r="L68" s="83"/>
      <c r="M68" s="83"/>
      <c r="N68" s="83"/>
      <c r="O68" s="83"/>
      <c r="P68" s="83"/>
      <c r="Q68" s="84"/>
      <c r="R68" s="85"/>
      <c r="S68" s="85"/>
      <c r="T68" s="85"/>
      <c r="U68" s="39"/>
      <c r="V68" s="86"/>
      <c r="W68" s="86"/>
      <c r="X68" s="87"/>
      <c r="Y68" s="87"/>
      <c r="Z68" s="89"/>
      <c r="AA68" s="82"/>
      <c r="AB68" s="90"/>
      <c r="AC68" s="90"/>
      <c r="AD68" s="82"/>
      <c r="AE68" s="82"/>
      <c r="AF68" s="82"/>
      <c r="AG68" s="82"/>
      <c r="AH68" s="82"/>
      <c r="AI68" s="154"/>
      <c r="AJ68" s="155"/>
      <c r="AK68" s="155"/>
      <c r="AL68" s="154"/>
    </row>
    <row r="69" spans="1:38" ht="46.5" customHeight="1" thickBot="1" x14ac:dyDescent="0.4">
      <c r="B69" s="76"/>
      <c r="C69" s="77"/>
      <c r="D69" s="113"/>
      <c r="E69" s="113"/>
      <c r="F69" s="111"/>
      <c r="G69" s="113"/>
      <c r="H69" s="180" t="s">
        <v>106</v>
      </c>
      <c r="I69" s="92" t="s">
        <v>107</v>
      </c>
      <c r="J69" s="151"/>
      <c r="K69" s="170"/>
      <c r="L69" s="83"/>
      <c r="M69" s="83"/>
      <c r="N69" s="83"/>
      <c r="O69" s="83"/>
      <c r="P69" s="83"/>
      <c r="Q69" s="84"/>
      <c r="R69" s="85"/>
      <c r="S69" s="85"/>
      <c r="T69" s="85"/>
      <c r="U69" s="39"/>
      <c r="V69" s="86"/>
      <c r="W69" s="86"/>
      <c r="X69" s="87"/>
      <c r="Y69" s="87"/>
      <c r="Z69" s="89"/>
      <c r="AA69" s="82"/>
      <c r="AB69" s="90"/>
      <c r="AC69" s="90"/>
      <c r="AD69" s="82"/>
      <c r="AE69" s="82"/>
      <c r="AF69" s="82"/>
      <c r="AG69" s="82"/>
      <c r="AH69" s="82"/>
      <c r="AI69" s="154"/>
      <c r="AJ69" s="155"/>
      <c r="AK69" s="155"/>
      <c r="AL69" s="154"/>
    </row>
    <row r="70" spans="1:38" s="94" customFormat="1" ht="29.15" customHeight="1" x14ac:dyDescent="0.35">
      <c r="B70" s="77"/>
      <c r="C70" s="115"/>
      <c r="D70" s="78"/>
      <c r="E70" s="78"/>
      <c r="F70" s="79"/>
      <c r="G70" s="78"/>
      <c r="H70" s="157"/>
      <c r="I70" s="95"/>
      <c r="J70" s="158"/>
      <c r="K70" s="159"/>
      <c r="L70" s="83"/>
      <c r="M70" s="83"/>
      <c r="N70" s="83"/>
      <c r="O70" s="82"/>
      <c r="P70" s="90"/>
      <c r="Q70" s="96"/>
      <c r="R70" s="39"/>
      <c r="S70" s="39"/>
      <c r="T70" s="39"/>
      <c r="U70" s="39"/>
      <c r="V70" s="86"/>
      <c r="W70" s="86"/>
      <c r="X70" s="87"/>
      <c r="Y70" s="87"/>
      <c r="Z70" s="97"/>
      <c r="AA70" s="82"/>
      <c r="AB70" s="90"/>
      <c r="AC70" s="90"/>
      <c r="AD70" s="82"/>
      <c r="AE70" s="82"/>
      <c r="AF70" s="82"/>
      <c r="AG70" s="82"/>
      <c r="AH70" s="82"/>
      <c r="AI70" s="158"/>
      <c r="AJ70" s="155"/>
      <c r="AK70" s="155"/>
      <c r="AL70" s="158"/>
    </row>
    <row r="71" spans="1:38" ht="29.15" customHeight="1" x14ac:dyDescent="0.35">
      <c r="A71" s="285" t="s">
        <v>152</v>
      </c>
      <c r="B71" s="286"/>
      <c r="C71" s="98" t="s">
        <v>153</v>
      </c>
      <c r="D71" s="273">
        <v>7</v>
      </c>
      <c r="E71" s="273" t="str">
        <f>'[3]1-Référentiel UHA'!C84</f>
        <v>Évaluer, concevoir et adapter un programme individualisé d’APA</v>
      </c>
      <c r="F71" s="116"/>
      <c r="G71" s="273" t="s">
        <v>154</v>
      </c>
      <c r="H71" s="287" t="str">
        <f>'[3]1-Référentiel UHA'!E84</f>
        <v>Analyser la situation d’un public porteur de pathologies ou en situation de handicap dans un contexte donné</v>
      </c>
      <c r="I71" s="117" t="s">
        <v>228</v>
      </c>
      <c r="J71" s="148" t="s">
        <v>46</v>
      </c>
      <c r="K71" s="162" t="s">
        <v>47</v>
      </c>
      <c r="L71" s="59">
        <v>10</v>
      </c>
      <c r="M71" s="59">
        <v>8</v>
      </c>
      <c r="N71" s="59">
        <v>2</v>
      </c>
      <c r="O71" s="40"/>
      <c r="P71" s="63">
        <f>SUM(L71:O71)</f>
        <v>20</v>
      </c>
      <c r="Q71" s="230">
        <f>SUM(P71:P74)</f>
        <v>75</v>
      </c>
      <c r="R71" s="193"/>
      <c r="S71" s="193"/>
      <c r="T71" s="193"/>
      <c r="U71" s="101"/>
      <c r="V71" s="212">
        <v>10</v>
      </c>
      <c r="W71" s="244">
        <v>10</v>
      </c>
      <c r="X71" s="215" t="s">
        <v>200</v>
      </c>
      <c r="Y71" s="215" t="s">
        <v>155</v>
      </c>
      <c r="Z71" s="218" t="s">
        <v>48</v>
      </c>
      <c r="AA71" s="40"/>
      <c r="AB71" s="41"/>
      <c r="AC71" s="41"/>
      <c r="AD71" s="40"/>
      <c r="AE71" s="40"/>
      <c r="AF71" s="40"/>
      <c r="AG71" s="40"/>
      <c r="AH71" s="40"/>
      <c r="AI71" s="124">
        <v>0</v>
      </c>
      <c r="AJ71" s="49">
        <v>0</v>
      </c>
      <c r="AK71" s="49">
        <v>20</v>
      </c>
      <c r="AL71" s="124"/>
    </row>
    <row r="72" spans="1:38" ht="29.15" customHeight="1" x14ac:dyDescent="0.35">
      <c r="A72" s="183"/>
      <c r="B72" s="184"/>
      <c r="C72" s="98" t="s">
        <v>153</v>
      </c>
      <c r="D72" s="273"/>
      <c r="E72" s="273"/>
      <c r="F72" s="104"/>
      <c r="G72" s="273"/>
      <c r="H72" s="287"/>
      <c r="I72" s="117" t="s">
        <v>156</v>
      </c>
      <c r="J72" s="148" t="s">
        <v>46</v>
      </c>
      <c r="K72" s="162" t="s">
        <v>47</v>
      </c>
      <c r="L72" s="59">
        <v>12</v>
      </c>
      <c r="M72" s="59">
        <v>10</v>
      </c>
      <c r="N72" s="59"/>
      <c r="O72" s="40"/>
      <c r="P72" s="63">
        <f>SUM(L72:O72)</f>
        <v>22</v>
      </c>
      <c r="Q72" s="230"/>
      <c r="R72" s="243"/>
      <c r="S72" s="243"/>
      <c r="T72" s="243"/>
      <c r="U72" s="39"/>
      <c r="V72" s="214"/>
      <c r="W72" s="244"/>
      <c r="X72" s="216"/>
      <c r="Y72" s="216"/>
      <c r="Z72" s="219"/>
      <c r="AA72" s="40"/>
      <c r="AB72" s="41"/>
      <c r="AC72" s="41"/>
      <c r="AD72" s="40"/>
      <c r="AE72" s="40"/>
      <c r="AF72" s="40"/>
      <c r="AG72" s="40"/>
      <c r="AH72" s="40"/>
      <c r="AI72" s="124">
        <v>0</v>
      </c>
      <c r="AJ72" s="49">
        <v>0</v>
      </c>
      <c r="AK72" s="49">
        <v>22</v>
      </c>
      <c r="AL72" s="124"/>
    </row>
    <row r="73" spans="1:38" ht="29.15" customHeight="1" x14ac:dyDescent="0.35">
      <c r="A73" s="183"/>
      <c r="B73" s="184"/>
      <c r="C73" s="98" t="s">
        <v>153</v>
      </c>
      <c r="D73" s="273"/>
      <c r="E73" s="273"/>
      <c r="F73" s="104"/>
      <c r="G73" s="273"/>
      <c r="H73" s="287"/>
      <c r="I73" s="117" t="s">
        <v>229</v>
      </c>
      <c r="J73" s="148" t="s">
        <v>46</v>
      </c>
      <c r="K73" s="162" t="s">
        <v>47</v>
      </c>
      <c r="L73" s="59">
        <v>7</v>
      </c>
      <c r="M73" s="59">
        <v>4</v>
      </c>
      <c r="N73" s="59">
        <v>4</v>
      </c>
      <c r="O73" s="59"/>
      <c r="P73" s="38">
        <f>SUM(L73:O73)</f>
        <v>15</v>
      </c>
      <c r="Q73" s="230"/>
      <c r="R73" s="243"/>
      <c r="S73" s="243"/>
      <c r="T73" s="243"/>
      <c r="U73" s="39"/>
      <c r="V73" s="214"/>
      <c r="W73" s="244"/>
      <c r="X73" s="216"/>
      <c r="Y73" s="216"/>
      <c r="Z73" s="219"/>
      <c r="AA73" s="40"/>
      <c r="AB73" s="41"/>
      <c r="AC73" s="41"/>
      <c r="AD73" s="40"/>
      <c r="AE73" s="40"/>
      <c r="AF73" s="40"/>
      <c r="AG73" s="40"/>
      <c r="AH73" s="40"/>
      <c r="AI73" s="124">
        <v>0</v>
      </c>
      <c r="AJ73" s="49">
        <v>0</v>
      </c>
      <c r="AK73" s="49">
        <v>15</v>
      </c>
      <c r="AL73" s="124"/>
    </row>
    <row r="74" spans="1:38" ht="29.15" customHeight="1" x14ac:dyDescent="0.35">
      <c r="A74" s="183"/>
      <c r="B74" s="184"/>
      <c r="C74" s="98" t="s">
        <v>153</v>
      </c>
      <c r="D74" s="273"/>
      <c r="E74" s="273"/>
      <c r="F74" s="104"/>
      <c r="G74" s="273"/>
      <c r="H74" s="287"/>
      <c r="I74" s="103" t="s">
        <v>230</v>
      </c>
      <c r="J74" s="148" t="s">
        <v>46</v>
      </c>
      <c r="K74" s="162" t="s">
        <v>47</v>
      </c>
      <c r="L74" s="59">
        <v>8</v>
      </c>
      <c r="M74" s="59">
        <v>10</v>
      </c>
      <c r="N74" s="59"/>
      <c r="O74" s="40"/>
      <c r="P74" s="38">
        <f>SUM(L74:O74)</f>
        <v>18</v>
      </c>
      <c r="Q74" s="230"/>
      <c r="R74" s="194"/>
      <c r="S74" s="194"/>
      <c r="T74" s="194"/>
      <c r="U74" s="39"/>
      <c r="V74" s="213"/>
      <c r="W74" s="244"/>
      <c r="X74" s="216"/>
      <c r="Y74" s="227"/>
      <c r="Z74" s="219"/>
      <c r="AA74" s="40" t="s">
        <v>67</v>
      </c>
      <c r="AB74" s="41"/>
      <c r="AC74" s="41"/>
      <c r="AD74" s="40"/>
      <c r="AE74" s="40"/>
      <c r="AF74" s="40"/>
      <c r="AG74" s="40"/>
      <c r="AH74" s="40"/>
      <c r="AI74" s="124">
        <v>0</v>
      </c>
      <c r="AJ74" s="49">
        <v>0</v>
      </c>
      <c r="AK74" s="49">
        <v>18</v>
      </c>
      <c r="AL74" s="124"/>
    </row>
    <row r="75" spans="1:38" ht="29.15" customHeight="1" x14ac:dyDescent="0.35">
      <c r="A75" s="183"/>
      <c r="B75" s="184"/>
      <c r="C75" s="98" t="s">
        <v>157</v>
      </c>
      <c r="D75" s="273"/>
      <c r="E75" s="273"/>
      <c r="F75" s="104"/>
      <c r="G75" s="185" t="s">
        <v>158</v>
      </c>
      <c r="H75" s="189" t="s">
        <v>159</v>
      </c>
      <c r="I75" s="102" t="s">
        <v>231</v>
      </c>
      <c r="J75" s="148" t="s">
        <v>46</v>
      </c>
      <c r="K75" s="162" t="s">
        <v>47</v>
      </c>
      <c r="L75" s="59">
        <v>6</v>
      </c>
      <c r="M75" s="59">
        <v>8</v>
      </c>
      <c r="N75" s="59">
        <v>4</v>
      </c>
      <c r="O75" s="40"/>
      <c r="P75" s="38">
        <f>SUM(L75:O75)</f>
        <v>18</v>
      </c>
      <c r="Q75" s="230">
        <f>SUM(P75:P78)</f>
        <v>64</v>
      </c>
      <c r="R75" s="193"/>
      <c r="S75" s="193"/>
      <c r="T75" s="193"/>
      <c r="U75" s="39"/>
      <c r="V75" s="212">
        <v>8</v>
      </c>
      <c r="W75" s="212">
        <v>8</v>
      </c>
      <c r="X75" s="292" t="s">
        <v>200</v>
      </c>
      <c r="Y75" s="215" t="s">
        <v>155</v>
      </c>
      <c r="Z75" s="219"/>
      <c r="AA75" s="40"/>
      <c r="AB75" s="41"/>
      <c r="AC75" s="41"/>
      <c r="AD75" s="40"/>
      <c r="AE75" s="40"/>
      <c r="AF75" s="40"/>
      <c r="AG75" s="40"/>
      <c r="AH75" s="40"/>
      <c r="AI75" s="124">
        <v>0</v>
      </c>
      <c r="AJ75" s="49">
        <v>0</v>
      </c>
      <c r="AK75" s="49">
        <v>18</v>
      </c>
      <c r="AL75" s="124"/>
    </row>
    <row r="76" spans="1:38" ht="29.15" customHeight="1" x14ac:dyDescent="0.35">
      <c r="A76" s="183"/>
      <c r="B76" s="184"/>
      <c r="C76" s="98" t="s">
        <v>157</v>
      </c>
      <c r="D76" s="273"/>
      <c r="E76" s="273"/>
      <c r="F76" s="104"/>
      <c r="G76" s="186"/>
      <c r="H76" s="190"/>
      <c r="I76" s="102" t="s">
        <v>232</v>
      </c>
      <c r="J76" s="148" t="s">
        <v>46</v>
      </c>
      <c r="K76" s="162" t="s">
        <v>47</v>
      </c>
      <c r="L76" s="59">
        <v>4</v>
      </c>
      <c r="M76" s="59">
        <v>4</v>
      </c>
      <c r="N76" s="59"/>
      <c r="O76" s="40"/>
      <c r="P76" s="38">
        <f t="shared" ref="P76:P99" si="5">SUM(L76:O76)</f>
        <v>8</v>
      </c>
      <c r="Q76" s="230"/>
      <c r="R76" s="243"/>
      <c r="S76" s="243"/>
      <c r="T76" s="243"/>
      <c r="U76" s="39"/>
      <c r="V76" s="214"/>
      <c r="W76" s="214"/>
      <c r="X76" s="292"/>
      <c r="Y76" s="216"/>
      <c r="Z76" s="219"/>
      <c r="AA76" s="40"/>
      <c r="AB76" s="41"/>
      <c r="AC76" s="41"/>
      <c r="AD76" s="40"/>
      <c r="AE76" s="40"/>
      <c r="AF76" s="40"/>
      <c r="AG76" s="40"/>
      <c r="AH76" s="40"/>
      <c r="AI76" s="124">
        <v>0</v>
      </c>
      <c r="AJ76" s="49">
        <v>0</v>
      </c>
      <c r="AK76" s="49">
        <v>8</v>
      </c>
      <c r="AL76" s="124"/>
    </row>
    <row r="77" spans="1:38" ht="29.15" customHeight="1" x14ac:dyDescent="0.35">
      <c r="A77" s="183"/>
      <c r="B77" s="184"/>
      <c r="C77" s="98" t="s">
        <v>157</v>
      </c>
      <c r="D77" s="273"/>
      <c r="E77" s="273"/>
      <c r="F77" s="104"/>
      <c r="G77" s="186"/>
      <c r="H77" s="190"/>
      <c r="I77" s="102" t="s">
        <v>233</v>
      </c>
      <c r="J77" s="148" t="s">
        <v>46</v>
      </c>
      <c r="K77" s="162" t="s">
        <v>47</v>
      </c>
      <c r="L77" s="59">
        <v>12</v>
      </c>
      <c r="M77" s="59">
        <v>14</v>
      </c>
      <c r="N77" s="59"/>
      <c r="O77" s="59"/>
      <c r="P77" s="38">
        <f>SUM(L77:O77)</f>
        <v>26</v>
      </c>
      <c r="Q77" s="230"/>
      <c r="R77" s="243"/>
      <c r="S77" s="243"/>
      <c r="T77" s="243"/>
      <c r="U77" s="39"/>
      <c r="V77" s="214"/>
      <c r="W77" s="214"/>
      <c r="X77" s="292"/>
      <c r="Y77" s="216"/>
      <c r="Z77" s="219"/>
      <c r="AA77" s="40"/>
      <c r="AB77" s="41"/>
      <c r="AC77" s="41"/>
      <c r="AD77" s="40"/>
      <c r="AE77" s="40"/>
      <c r="AF77" s="40"/>
      <c r="AG77" s="40"/>
      <c r="AH77" s="40"/>
      <c r="AI77" s="124">
        <v>0</v>
      </c>
      <c r="AJ77" s="49">
        <v>0</v>
      </c>
      <c r="AK77" s="49">
        <v>26</v>
      </c>
      <c r="AL77" s="124"/>
    </row>
    <row r="78" spans="1:38" ht="29.15" customHeight="1" x14ac:dyDescent="0.35">
      <c r="A78" s="183"/>
      <c r="B78" s="184"/>
      <c r="C78" s="98" t="s">
        <v>157</v>
      </c>
      <c r="D78" s="273"/>
      <c r="E78" s="273"/>
      <c r="F78" s="104"/>
      <c r="G78" s="231"/>
      <c r="H78" s="291"/>
      <c r="I78" s="102" t="s">
        <v>234</v>
      </c>
      <c r="J78" s="148" t="s">
        <v>46</v>
      </c>
      <c r="K78" s="162" t="s">
        <v>47</v>
      </c>
      <c r="L78" s="59">
        <v>6</v>
      </c>
      <c r="M78" s="59">
        <v>6</v>
      </c>
      <c r="N78" s="59"/>
      <c r="O78" s="59"/>
      <c r="P78" s="38">
        <f>SUM(L78:O78)</f>
        <v>12</v>
      </c>
      <c r="Q78" s="230"/>
      <c r="R78" s="194"/>
      <c r="S78" s="194"/>
      <c r="T78" s="194"/>
      <c r="U78" s="39"/>
      <c r="V78" s="213"/>
      <c r="W78" s="213"/>
      <c r="X78" s="292"/>
      <c r="Y78" s="227"/>
      <c r="Z78" s="219"/>
      <c r="AA78" s="40"/>
      <c r="AB78" s="41"/>
      <c r="AC78" s="41"/>
      <c r="AD78" s="40"/>
      <c r="AE78" s="40"/>
      <c r="AF78" s="40"/>
      <c r="AG78" s="40"/>
      <c r="AH78" s="40"/>
      <c r="AI78" s="124">
        <v>0</v>
      </c>
      <c r="AJ78" s="49">
        <v>0</v>
      </c>
      <c r="AK78" s="49">
        <v>12</v>
      </c>
      <c r="AL78" s="124"/>
    </row>
    <row r="79" spans="1:38" ht="29.15" hidden="1" customHeight="1" x14ac:dyDescent="0.35">
      <c r="A79" s="183"/>
      <c r="B79" s="184"/>
      <c r="C79" s="98" t="s">
        <v>153</v>
      </c>
      <c r="D79" s="273"/>
      <c r="E79" s="273"/>
      <c r="F79" s="104"/>
      <c r="G79" s="273" t="s">
        <v>160</v>
      </c>
      <c r="H79" s="287" t="str">
        <f>'[3]1-Référentiel UHA'!E90</f>
        <v>Concevoir un programme individualisé d’APA en mobilisant les connaissances scientifiques et les recommandations professionnelles</v>
      </c>
      <c r="I79" s="171" t="s">
        <v>161</v>
      </c>
      <c r="J79" s="148"/>
      <c r="K79" s="162"/>
      <c r="L79" s="172"/>
      <c r="M79" s="172"/>
      <c r="N79" s="172"/>
      <c r="O79" s="40"/>
      <c r="P79" s="173"/>
      <c r="Q79" s="230">
        <f>SUM(P79:P82)</f>
        <v>39</v>
      </c>
      <c r="R79" s="193"/>
      <c r="S79" s="218"/>
      <c r="T79" s="218"/>
      <c r="U79" s="39"/>
      <c r="V79" s="293">
        <v>6</v>
      </c>
      <c r="W79" s="296">
        <v>6</v>
      </c>
      <c r="X79" s="292" t="s">
        <v>235</v>
      </c>
      <c r="Y79" s="215" t="s">
        <v>236</v>
      </c>
      <c r="Z79" s="219"/>
      <c r="AA79" s="40"/>
      <c r="AB79" s="41"/>
      <c r="AC79" s="41"/>
      <c r="AD79" s="40"/>
      <c r="AE79" s="40"/>
      <c r="AF79" s="40"/>
      <c r="AG79" s="40"/>
      <c r="AH79" s="40"/>
      <c r="AI79" s="124"/>
      <c r="AJ79" s="49"/>
      <c r="AK79" s="49"/>
      <c r="AL79" s="124"/>
    </row>
    <row r="80" spans="1:38" ht="29.15" customHeight="1" x14ac:dyDescent="0.35">
      <c r="A80" s="183"/>
      <c r="B80" s="184"/>
      <c r="C80" s="98" t="s">
        <v>153</v>
      </c>
      <c r="D80" s="273"/>
      <c r="E80" s="273"/>
      <c r="F80" s="104"/>
      <c r="G80" s="273"/>
      <c r="H80" s="287"/>
      <c r="I80" s="103" t="s">
        <v>162</v>
      </c>
      <c r="J80" s="148" t="s">
        <v>46</v>
      </c>
      <c r="K80" s="121" t="s">
        <v>62</v>
      </c>
      <c r="L80" s="59">
        <v>4</v>
      </c>
      <c r="M80" s="59">
        <v>4</v>
      </c>
      <c r="N80" s="172"/>
      <c r="O80" s="59"/>
      <c r="P80" s="38">
        <f t="shared" si="5"/>
        <v>8</v>
      </c>
      <c r="Q80" s="230"/>
      <c r="R80" s="243"/>
      <c r="S80" s="219"/>
      <c r="T80" s="219"/>
      <c r="U80" s="39"/>
      <c r="V80" s="294"/>
      <c r="W80" s="296"/>
      <c r="X80" s="292"/>
      <c r="Y80" s="216"/>
      <c r="Z80" s="219"/>
      <c r="AA80" s="40"/>
      <c r="AB80" s="41"/>
      <c r="AC80" s="41"/>
      <c r="AD80" s="40"/>
      <c r="AE80" s="40"/>
      <c r="AF80" s="40"/>
      <c r="AG80" s="40"/>
      <c r="AH80" s="40"/>
      <c r="AI80" s="124">
        <v>0</v>
      </c>
      <c r="AJ80" s="49">
        <v>0</v>
      </c>
      <c r="AK80" s="49">
        <v>8</v>
      </c>
      <c r="AL80" s="124"/>
    </row>
    <row r="81" spans="1:38" ht="29.15" customHeight="1" x14ac:dyDescent="0.35">
      <c r="A81" s="183"/>
      <c r="B81" s="184"/>
      <c r="C81" s="98" t="s">
        <v>153</v>
      </c>
      <c r="D81" s="273"/>
      <c r="E81" s="273"/>
      <c r="F81" s="104"/>
      <c r="G81" s="273"/>
      <c r="H81" s="287"/>
      <c r="I81" s="103" t="s">
        <v>163</v>
      </c>
      <c r="J81" s="148" t="s">
        <v>46</v>
      </c>
      <c r="K81" s="162" t="s">
        <v>62</v>
      </c>
      <c r="L81" s="118"/>
      <c r="M81" s="118">
        <v>8</v>
      </c>
      <c r="N81" s="119"/>
      <c r="O81" s="40"/>
      <c r="P81" s="38">
        <f t="shared" si="5"/>
        <v>8</v>
      </c>
      <c r="Q81" s="230"/>
      <c r="R81" s="243"/>
      <c r="S81" s="243"/>
      <c r="T81" s="243"/>
      <c r="U81" s="39"/>
      <c r="V81" s="294"/>
      <c r="W81" s="296"/>
      <c r="X81" s="292"/>
      <c r="Y81" s="216"/>
      <c r="Z81" s="219"/>
      <c r="AA81" s="40" t="s">
        <v>67</v>
      </c>
      <c r="AB81" s="41"/>
      <c r="AC81" s="41"/>
      <c r="AD81" s="40"/>
      <c r="AE81" s="40"/>
      <c r="AF81" s="40"/>
      <c r="AG81" s="40"/>
      <c r="AH81" s="40"/>
      <c r="AI81" s="124">
        <v>8</v>
      </c>
      <c r="AJ81" s="49">
        <v>0</v>
      </c>
      <c r="AK81" s="49">
        <v>0</v>
      </c>
      <c r="AL81" s="124"/>
    </row>
    <row r="82" spans="1:38" ht="29.15" customHeight="1" x14ac:dyDescent="0.35">
      <c r="A82" s="183"/>
      <c r="B82" s="184"/>
      <c r="C82" s="98" t="s">
        <v>153</v>
      </c>
      <c r="D82" s="273"/>
      <c r="E82" s="273"/>
      <c r="F82" s="104"/>
      <c r="G82" s="273"/>
      <c r="H82" s="287"/>
      <c r="I82" s="103" t="s">
        <v>164</v>
      </c>
      <c r="J82" s="148" t="s">
        <v>46</v>
      </c>
      <c r="K82" s="162" t="s">
        <v>47</v>
      </c>
      <c r="L82" s="59">
        <v>3</v>
      </c>
      <c r="M82" s="59">
        <v>16</v>
      </c>
      <c r="N82" s="73">
        <v>4</v>
      </c>
      <c r="O82" s="47"/>
      <c r="P82" s="38">
        <f t="shared" si="5"/>
        <v>23</v>
      </c>
      <c r="Q82" s="230"/>
      <c r="R82" s="194"/>
      <c r="S82" s="194"/>
      <c r="T82" s="194"/>
      <c r="U82" s="39"/>
      <c r="V82" s="295"/>
      <c r="W82" s="296"/>
      <c r="X82" s="292"/>
      <c r="Y82" s="227"/>
      <c r="Z82" s="219"/>
      <c r="AA82" s="47" t="s">
        <v>67</v>
      </c>
      <c r="AB82" s="41"/>
      <c r="AC82" s="41"/>
      <c r="AD82" s="47"/>
      <c r="AE82" s="47"/>
      <c r="AF82" s="47"/>
      <c r="AG82" s="47"/>
      <c r="AH82" s="47"/>
      <c r="AI82" s="124">
        <v>0</v>
      </c>
      <c r="AJ82" s="49">
        <v>0</v>
      </c>
      <c r="AK82" s="49">
        <v>23</v>
      </c>
      <c r="AL82" s="124"/>
    </row>
    <row r="83" spans="1:38" ht="29.15" hidden="1" customHeight="1" x14ac:dyDescent="0.35">
      <c r="A83" s="183"/>
      <c r="B83" s="184"/>
      <c r="C83" s="98" t="s">
        <v>157</v>
      </c>
      <c r="D83" s="273"/>
      <c r="E83" s="273"/>
      <c r="F83" s="104"/>
      <c r="G83" s="273" t="s">
        <v>165</v>
      </c>
      <c r="H83" s="287" t="str">
        <f>'[3]1-Référentiel UHA'!E93</f>
        <v>Adapter le programme à l’évolution de la personne, en collaboration avec les acteurs de l’accompagnement</v>
      </c>
      <c r="I83" s="174" t="s">
        <v>166</v>
      </c>
      <c r="J83" s="148"/>
      <c r="K83" s="162"/>
      <c r="L83" s="172"/>
      <c r="M83" s="172"/>
      <c r="N83" s="172"/>
      <c r="O83" s="40"/>
      <c r="P83" s="173"/>
      <c r="Q83" s="230">
        <f>SUM(P83:P86)</f>
        <v>43</v>
      </c>
      <c r="R83" s="193"/>
      <c r="S83" s="193"/>
      <c r="T83" s="218"/>
      <c r="U83" s="39"/>
      <c r="V83" s="293">
        <v>6</v>
      </c>
      <c r="W83" s="296">
        <v>6</v>
      </c>
      <c r="X83" s="215" t="s">
        <v>235</v>
      </c>
      <c r="Y83" s="215" t="s">
        <v>236</v>
      </c>
      <c r="Z83" s="219"/>
      <c r="AA83" s="40"/>
      <c r="AB83" s="41"/>
      <c r="AC83" s="41"/>
      <c r="AD83" s="40"/>
      <c r="AE83" s="40"/>
      <c r="AF83" s="40"/>
      <c r="AG83" s="40"/>
      <c r="AH83" s="40"/>
      <c r="AI83" s="124"/>
      <c r="AJ83" s="49"/>
      <c r="AK83" s="49"/>
      <c r="AL83" s="124"/>
    </row>
    <row r="84" spans="1:38" ht="29.15" customHeight="1" x14ac:dyDescent="0.35">
      <c r="A84" s="183"/>
      <c r="B84" s="184"/>
      <c r="C84" s="98" t="s">
        <v>157</v>
      </c>
      <c r="D84" s="273"/>
      <c r="E84" s="273"/>
      <c r="F84" s="104"/>
      <c r="G84" s="273"/>
      <c r="H84" s="287"/>
      <c r="I84" s="120" t="s">
        <v>167</v>
      </c>
      <c r="J84" s="148" t="s">
        <v>46</v>
      </c>
      <c r="K84" s="121" t="s">
        <v>47</v>
      </c>
      <c r="L84" s="172"/>
      <c r="M84" s="172"/>
      <c r="N84" s="59">
        <v>12</v>
      </c>
      <c r="O84" s="59"/>
      <c r="P84" s="38">
        <v>12</v>
      </c>
      <c r="Q84" s="230"/>
      <c r="R84" s="243"/>
      <c r="S84" s="243"/>
      <c r="T84" s="219"/>
      <c r="U84" s="39"/>
      <c r="V84" s="294"/>
      <c r="W84" s="296"/>
      <c r="X84" s="216"/>
      <c r="Y84" s="216"/>
      <c r="Z84" s="219"/>
      <c r="AA84" s="40"/>
      <c r="AB84" s="41"/>
      <c r="AC84" s="41"/>
      <c r="AD84" s="40"/>
      <c r="AE84" s="40"/>
      <c r="AF84" s="40"/>
      <c r="AG84" s="40"/>
      <c r="AH84" s="40"/>
      <c r="AI84" s="124">
        <v>12</v>
      </c>
      <c r="AJ84" s="49">
        <v>0</v>
      </c>
      <c r="AK84" s="49">
        <v>0</v>
      </c>
      <c r="AL84" s="124"/>
    </row>
    <row r="85" spans="1:38" ht="29.15" customHeight="1" x14ac:dyDescent="0.35">
      <c r="A85" s="183"/>
      <c r="B85" s="184"/>
      <c r="C85" s="98" t="s">
        <v>157</v>
      </c>
      <c r="D85" s="273"/>
      <c r="E85" s="273"/>
      <c r="F85" s="104"/>
      <c r="G85" s="273"/>
      <c r="H85" s="287"/>
      <c r="I85" s="120" t="s">
        <v>168</v>
      </c>
      <c r="J85" s="148" t="s">
        <v>46</v>
      </c>
      <c r="K85" s="162" t="s">
        <v>62</v>
      </c>
      <c r="L85" s="59"/>
      <c r="M85" s="59">
        <v>8</v>
      </c>
      <c r="N85" s="59"/>
      <c r="O85" s="40"/>
      <c r="P85" s="38">
        <f t="shared" si="5"/>
        <v>8</v>
      </c>
      <c r="Q85" s="230"/>
      <c r="R85" s="243"/>
      <c r="S85" s="243"/>
      <c r="T85" s="243"/>
      <c r="U85" s="39"/>
      <c r="V85" s="294"/>
      <c r="W85" s="296"/>
      <c r="X85" s="216"/>
      <c r="Y85" s="216"/>
      <c r="Z85" s="219"/>
      <c r="AA85" s="40" t="s">
        <v>67</v>
      </c>
      <c r="AB85" s="41"/>
      <c r="AC85" s="41"/>
      <c r="AD85" s="40"/>
      <c r="AE85" s="40"/>
      <c r="AF85" s="40"/>
      <c r="AG85" s="40"/>
      <c r="AH85" s="40"/>
      <c r="AI85" s="124">
        <v>8</v>
      </c>
      <c r="AJ85" s="49">
        <v>0</v>
      </c>
      <c r="AK85" s="49">
        <v>0</v>
      </c>
      <c r="AL85" s="124"/>
    </row>
    <row r="86" spans="1:38" ht="29.15" customHeight="1" x14ac:dyDescent="0.35">
      <c r="A86" s="183"/>
      <c r="B86" s="184"/>
      <c r="C86" s="98" t="s">
        <v>157</v>
      </c>
      <c r="D86" s="273"/>
      <c r="E86" s="273"/>
      <c r="F86" s="104"/>
      <c r="G86" s="273"/>
      <c r="H86" s="189"/>
      <c r="I86" s="120" t="s">
        <v>169</v>
      </c>
      <c r="J86" s="148" t="s">
        <v>46</v>
      </c>
      <c r="K86" s="162" t="s">
        <v>47</v>
      </c>
      <c r="L86" s="73">
        <v>3</v>
      </c>
      <c r="M86" s="59">
        <v>16</v>
      </c>
      <c r="N86" s="73">
        <v>4</v>
      </c>
      <c r="O86" s="40"/>
      <c r="P86" s="38">
        <f t="shared" si="5"/>
        <v>23</v>
      </c>
      <c r="Q86" s="230"/>
      <c r="R86" s="194"/>
      <c r="S86" s="194"/>
      <c r="T86" s="194"/>
      <c r="U86" s="39"/>
      <c r="V86" s="295"/>
      <c r="W86" s="296"/>
      <c r="X86" s="216"/>
      <c r="Y86" s="227"/>
      <c r="Z86" s="220"/>
      <c r="AA86" s="40" t="s">
        <v>67</v>
      </c>
      <c r="AB86" s="41"/>
      <c r="AC86" s="41"/>
      <c r="AD86" s="40"/>
      <c r="AE86" s="40"/>
      <c r="AF86" s="40"/>
      <c r="AG86" s="40"/>
      <c r="AH86" s="40"/>
      <c r="AI86" s="124">
        <v>0</v>
      </c>
      <c r="AJ86" s="49">
        <v>0</v>
      </c>
      <c r="AK86" s="49">
        <v>23</v>
      </c>
      <c r="AL86" s="124"/>
    </row>
    <row r="87" spans="1:38" ht="29.15" customHeight="1" x14ac:dyDescent="0.35">
      <c r="A87" s="183"/>
      <c r="B87" s="184"/>
      <c r="C87" s="98" t="s">
        <v>153</v>
      </c>
      <c r="D87" s="185">
        <v>8</v>
      </c>
      <c r="E87" s="185" t="str">
        <f>'[3]1-Référentiel UHA'!C97</f>
        <v>Intervenir en autonomie auprès de publics à besoins spécifiques</v>
      </c>
      <c r="F87" s="104"/>
      <c r="G87" s="185" t="s">
        <v>170</v>
      </c>
      <c r="H87" s="288" t="s">
        <v>171</v>
      </c>
      <c r="I87" s="175" t="s">
        <v>172</v>
      </c>
      <c r="J87" s="148" t="s">
        <v>46</v>
      </c>
      <c r="K87" s="162" t="s">
        <v>47</v>
      </c>
      <c r="L87" s="59">
        <v>9</v>
      </c>
      <c r="M87" s="59">
        <v>12</v>
      </c>
      <c r="N87" s="59"/>
      <c r="O87" s="40"/>
      <c r="P87" s="38">
        <f t="shared" si="5"/>
        <v>21</v>
      </c>
      <c r="Q87" s="191">
        <f>SUM(P87:P90)</f>
        <v>120.5</v>
      </c>
      <c r="R87" s="193"/>
      <c r="S87" s="218"/>
      <c r="T87" s="193"/>
      <c r="U87" s="39"/>
      <c r="V87" s="212">
        <v>8</v>
      </c>
      <c r="W87" s="212">
        <v>8</v>
      </c>
      <c r="X87" s="288" t="s">
        <v>237</v>
      </c>
      <c r="Y87" s="281" t="s">
        <v>173</v>
      </c>
      <c r="Z87" s="218" t="s">
        <v>48</v>
      </c>
      <c r="AA87" s="40" t="s">
        <v>67</v>
      </c>
      <c r="AB87" s="41"/>
      <c r="AC87" s="41"/>
      <c r="AD87" s="40"/>
      <c r="AE87" s="40"/>
      <c r="AF87" s="40"/>
      <c r="AG87" s="40"/>
      <c r="AH87" s="40"/>
      <c r="AI87" s="124">
        <v>0</v>
      </c>
      <c r="AJ87" s="49">
        <v>0</v>
      </c>
      <c r="AK87" s="49">
        <v>21</v>
      </c>
      <c r="AL87" s="124"/>
    </row>
    <row r="88" spans="1:38" ht="29.15" customHeight="1" x14ac:dyDescent="0.35">
      <c r="A88" s="183"/>
      <c r="B88" s="184"/>
      <c r="C88" s="98" t="s">
        <v>153</v>
      </c>
      <c r="D88" s="186"/>
      <c r="E88" s="186"/>
      <c r="F88" s="104"/>
      <c r="G88" s="186"/>
      <c r="H88" s="289"/>
      <c r="I88" s="175" t="s">
        <v>174</v>
      </c>
      <c r="J88" s="148" t="s">
        <v>46</v>
      </c>
      <c r="K88" s="162" t="s">
        <v>47</v>
      </c>
      <c r="L88" s="59"/>
      <c r="M88" s="59"/>
      <c r="N88" s="59">
        <v>48</v>
      </c>
      <c r="O88" s="40"/>
      <c r="P88" s="38">
        <f t="shared" si="5"/>
        <v>48</v>
      </c>
      <c r="Q88" s="192"/>
      <c r="R88" s="243"/>
      <c r="S88" s="219"/>
      <c r="T88" s="243"/>
      <c r="U88" s="39"/>
      <c r="V88" s="214"/>
      <c r="W88" s="214"/>
      <c r="X88" s="289"/>
      <c r="Y88" s="282"/>
      <c r="Z88" s="219"/>
      <c r="AA88" s="40" t="s">
        <v>67</v>
      </c>
      <c r="AB88" s="41"/>
      <c r="AC88" s="41"/>
      <c r="AD88" s="40"/>
      <c r="AE88" s="40"/>
      <c r="AF88" s="40"/>
      <c r="AG88" s="40"/>
      <c r="AH88" s="40"/>
      <c r="AI88" s="124">
        <v>0</v>
      </c>
      <c r="AJ88" s="49">
        <v>0</v>
      </c>
      <c r="AK88" s="49">
        <v>48</v>
      </c>
      <c r="AL88" s="124"/>
    </row>
    <row r="89" spans="1:38" ht="29.15" customHeight="1" x14ac:dyDescent="0.35">
      <c r="A89" s="183"/>
      <c r="B89" s="184"/>
      <c r="C89" s="98" t="s">
        <v>153</v>
      </c>
      <c r="D89" s="186"/>
      <c r="E89" s="186"/>
      <c r="F89" s="104"/>
      <c r="G89" s="186"/>
      <c r="H89" s="289"/>
      <c r="I89" s="175" t="s">
        <v>175</v>
      </c>
      <c r="J89" s="148" t="s">
        <v>46</v>
      </c>
      <c r="K89" s="162" t="s">
        <v>47</v>
      </c>
      <c r="L89" s="59">
        <v>1.5</v>
      </c>
      <c r="M89" s="59">
        <v>10</v>
      </c>
      <c r="N89" s="59">
        <v>14</v>
      </c>
      <c r="O89" s="40"/>
      <c r="P89" s="38">
        <f t="shared" si="5"/>
        <v>25.5</v>
      </c>
      <c r="Q89" s="192"/>
      <c r="R89" s="243"/>
      <c r="S89" s="219"/>
      <c r="T89" s="243"/>
      <c r="U89" s="39"/>
      <c r="V89" s="214"/>
      <c r="W89" s="214"/>
      <c r="X89" s="289"/>
      <c r="Y89" s="282"/>
      <c r="Z89" s="219"/>
      <c r="AA89" s="40" t="s">
        <v>67</v>
      </c>
      <c r="AB89" s="41"/>
      <c r="AC89" s="41"/>
      <c r="AD89" s="40"/>
      <c r="AE89" s="40"/>
      <c r="AF89" s="40"/>
      <c r="AG89" s="40"/>
      <c r="AH89" s="40"/>
      <c r="AI89" s="124">
        <v>25.5</v>
      </c>
      <c r="AJ89" s="49">
        <v>0</v>
      </c>
      <c r="AK89" s="49">
        <v>0</v>
      </c>
      <c r="AL89" s="124"/>
    </row>
    <row r="90" spans="1:38" ht="29.15" customHeight="1" x14ac:dyDescent="0.35">
      <c r="A90" s="183"/>
      <c r="B90" s="184"/>
      <c r="C90" s="98" t="s">
        <v>153</v>
      </c>
      <c r="D90" s="186"/>
      <c r="E90" s="186"/>
      <c r="F90" s="104"/>
      <c r="G90" s="231"/>
      <c r="H90" s="290"/>
      <c r="I90" s="165" t="s">
        <v>176</v>
      </c>
      <c r="J90" s="145" t="s">
        <v>46</v>
      </c>
      <c r="K90" s="146" t="s">
        <v>82</v>
      </c>
      <c r="L90" s="59">
        <v>2</v>
      </c>
      <c r="M90" s="59">
        <v>4</v>
      </c>
      <c r="N90" s="176">
        <v>20</v>
      </c>
      <c r="O90" s="40"/>
      <c r="P90" s="38">
        <f t="shared" si="5"/>
        <v>26</v>
      </c>
      <c r="Q90" s="234"/>
      <c r="R90" s="194"/>
      <c r="S90" s="220"/>
      <c r="T90" s="194"/>
      <c r="U90" s="39"/>
      <c r="V90" s="213"/>
      <c r="W90" s="213"/>
      <c r="X90" s="290"/>
      <c r="Y90" s="283"/>
      <c r="Z90" s="219"/>
      <c r="AA90" s="40"/>
      <c r="AB90" s="41"/>
      <c r="AC90" s="41"/>
      <c r="AD90" s="40"/>
      <c r="AE90" s="40"/>
      <c r="AF90" s="40"/>
      <c r="AG90" s="40"/>
      <c r="AH90" s="40"/>
      <c r="AI90" s="124">
        <v>26</v>
      </c>
      <c r="AJ90" s="49">
        <v>0</v>
      </c>
      <c r="AK90" s="49">
        <v>0</v>
      </c>
      <c r="AL90" s="124"/>
    </row>
    <row r="91" spans="1:38" ht="29.15" customHeight="1" x14ac:dyDescent="0.35">
      <c r="A91" s="183"/>
      <c r="B91" s="184"/>
      <c r="C91" s="98" t="s">
        <v>157</v>
      </c>
      <c r="D91" s="186"/>
      <c r="E91" s="186"/>
      <c r="F91" s="104"/>
      <c r="G91" s="185" t="s">
        <v>177</v>
      </c>
      <c r="H91" s="297" t="s">
        <v>178</v>
      </c>
      <c r="I91" s="175" t="s">
        <v>179</v>
      </c>
      <c r="J91" s="148" t="s">
        <v>46</v>
      </c>
      <c r="K91" s="162" t="s">
        <v>47</v>
      </c>
      <c r="L91" s="59">
        <v>9</v>
      </c>
      <c r="M91" s="59">
        <v>12</v>
      </c>
      <c r="N91" s="177"/>
      <c r="O91" s="40"/>
      <c r="P91" s="63">
        <f t="shared" si="5"/>
        <v>21</v>
      </c>
      <c r="Q91" s="191">
        <f>SUM(P91:P94)</f>
        <v>96.5</v>
      </c>
      <c r="R91" s="193"/>
      <c r="S91" s="218"/>
      <c r="T91" s="193"/>
      <c r="U91" s="39"/>
      <c r="V91" s="212">
        <v>8</v>
      </c>
      <c r="W91" s="212">
        <v>8</v>
      </c>
      <c r="X91" s="288" t="s">
        <v>237</v>
      </c>
      <c r="Y91" s="281" t="s">
        <v>173</v>
      </c>
      <c r="Z91" s="219"/>
      <c r="AA91" s="40" t="s">
        <v>67</v>
      </c>
      <c r="AB91" s="41"/>
      <c r="AC91" s="41"/>
      <c r="AD91" s="40"/>
      <c r="AE91" s="40"/>
      <c r="AF91" s="40"/>
      <c r="AG91" s="40"/>
      <c r="AH91" s="40"/>
      <c r="AI91" s="124">
        <v>0</v>
      </c>
      <c r="AJ91" s="49">
        <v>0</v>
      </c>
      <c r="AK91" s="49">
        <v>21</v>
      </c>
      <c r="AL91" s="124"/>
    </row>
    <row r="92" spans="1:38" ht="29.15" customHeight="1" x14ac:dyDescent="0.35">
      <c r="A92" s="183"/>
      <c r="B92" s="184"/>
      <c r="C92" s="98" t="s">
        <v>157</v>
      </c>
      <c r="D92" s="186"/>
      <c r="E92" s="186"/>
      <c r="F92" s="104"/>
      <c r="G92" s="186"/>
      <c r="H92" s="298"/>
      <c r="I92" s="175" t="s">
        <v>180</v>
      </c>
      <c r="J92" s="148" t="s">
        <v>46</v>
      </c>
      <c r="K92" s="162" t="s">
        <v>47</v>
      </c>
      <c r="L92" s="59"/>
      <c r="M92" s="59"/>
      <c r="N92" s="59">
        <v>48</v>
      </c>
      <c r="O92" s="40"/>
      <c r="P92" s="38">
        <f t="shared" si="5"/>
        <v>48</v>
      </c>
      <c r="Q92" s="192"/>
      <c r="R92" s="243"/>
      <c r="S92" s="219"/>
      <c r="T92" s="243"/>
      <c r="U92" s="39"/>
      <c r="V92" s="214"/>
      <c r="W92" s="214"/>
      <c r="X92" s="289"/>
      <c r="Y92" s="282"/>
      <c r="Z92" s="219"/>
      <c r="AA92" s="40" t="s">
        <v>67</v>
      </c>
      <c r="AB92" s="41"/>
      <c r="AC92" s="41"/>
      <c r="AD92" s="40"/>
      <c r="AE92" s="40"/>
      <c r="AF92" s="40"/>
      <c r="AG92" s="40"/>
      <c r="AH92" s="40"/>
      <c r="AI92" s="124">
        <v>48</v>
      </c>
      <c r="AJ92" s="49">
        <v>0</v>
      </c>
      <c r="AK92" s="49">
        <v>0</v>
      </c>
      <c r="AL92" s="124"/>
    </row>
    <row r="93" spans="1:38" ht="29.15" customHeight="1" x14ac:dyDescent="0.35">
      <c r="A93" s="183"/>
      <c r="B93" s="184"/>
      <c r="C93" s="98" t="s">
        <v>157</v>
      </c>
      <c r="D93" s="186"/>
      <c r="E93" s="186"/>
      <c r="F93" s="104"/>
      <c r="G93" s="186"/>
      <c r="H93" s="298"/>
      <c r="I93" s="178" t="s">
        <v>181</v>
      </c>
      <c r="J93" s="148" t="s">
        <v>46</v>
      </c>
      <c r="K93" s="162" t="s">
        <v>47</v>
      </c>
      <c r="L93" s="59">
        <v>1.5</v>
      </c>
      <c r="M93" s="59">
        <v>10</v>
      </c>
      <c r="N93" s="59">
        <v>14</v>
      </c>
      <c r="O93" s="40"/>
      <c r="P93" s="38">
        <f t="shared" si="5"/>
        <v>25.5</v>
      </c>
      <c r="Q93" s="192"/>
      <c r="R93" s="243"/>
      <c r="S93" s="219"/>
      <c r="T93" s="243"/>
      <c r="U93" s="39"/>
      <c r="V93" s="214"/>
      <c r="W93" s="214"/>
      <c r="X93" s="289"/>
      <c r="Y93" s="282"/>
      <c r="Z93" s="219"/>
      <c r="AA93" s="47" t="s">
        <v>67</v>
      </c>
      <c r="AB93" s="41"/>
      <c r="AC93" s="41"/>
      <c r="AD93" s="47"/>
      <c r="AE93" s="47"/>
      <c r="AF93" s="47"/>
      <c r="AG93" s="47"/>
      <c r="AH93" s="47"/>
      <c r="AI93" s="124">
        <v>25.5</v>
      </c>
      <c r="AJ93" s="49">
        <v>0</v>
      </c>
      <c r="AK93" s="49">
        <v>0</v>
      </c>
      <c r="AL93" s="124"/>
    </row>
    <row r="94" spans="1:38" ht="29.15" customHeight="1" x14ac:dyDescent="0.35">
      <c r="A94" s="183"/>
      <c r="B94" s="184"/>
      <c r="C94" s="106" t="s">
        <v>157</v>
      </c>
      <c r="D94" s="231"/>
      <c r="E94" s="231"/>
      <c r="F94" s="107"/>
      <c r="G94" s="231"/>
      <c r="H94" s="299"/>
      <c r="I94" s="165" t="s">
        <v>182</v>
      </c>
      <c r="J94" s="145" t="s">
        <v>46</v>
      </c>
      <c r="K94" s="146" t="s">
        <v>82</v>
      </c>
      <c r="L94" s="59">
        <v>2</v>
      </c>
      <c r="M94" s="59">
        <v>0</v>
      </c>
      <c r="N94" s="59">
        <v>0</v>
      </c>
      <c r="O94" s="40"/>
      <c r="P94" s="38">
        <f t="shared" si="5"/>
        <v>2</v>
      </c>
      <c r="Q94" s="234"/>
      <c r="R94" s="194"/>
      <c r="S94" s="220"/>
      <c r="T94" s="194"/>
      <c r="U94" s="39"/>
      <c r="V94" s="213"/>
      <c r="W94" s="213"/>
      <c r="X94" s="290"/>
      <c r="Y94" s="283"/>
      <c r="Z94" s="220"/>
      <c r="AA94" s="47"/>
      <c r="AB94" s="41"/>
      <c r="AC94" s="41"/>
      <c r="AD94" s="47"/>
      <c r="AE94" s="47"/>
      <c r="AF94" s="47"/>
      <c r="AG94" s="47"/>
      <c r="AH94" s="47"/>
      <c r="AI94" s="124">
        <v>2</v>
      </c>
      <c r="AJ94" s="49">
        <v>0</v>
      </c>
      <c r="AK94" s="49">
        <v>0</v>
      </c>
      <c r="AL94" s="124"/>
    </row>
    <row r="95" spans="1:38" ht="29.15" customHeight="1" x14ac:dyDescent="0.35">
      <c r="A95" s="183"/>
      <c r="B95" s="184"/>
      <c r="C95" s="106" t="s">
        <v>153</v>
      </c>
      <c r="D95" s="273">
        <v>9</v>
      </c>
      <c r="E95" s="273" t="str">
        <f>'[3]1-Référentiel UHA'!C104</f>
        <v>Coopérer, innover et consolider son projet professionnel dans le champ APA-Santé</v>
      </c>
      <c r="F95" s="107"/>
      <c r="G95" s="185" t="s">
        <v>183</v>
      </c>
      <c r="H95" s="189" t="str">
        <f>'[3]1-Référentiel UHA'!E104</f>
        <v>Intégrer des repères sociaux, culturels, entrepreneuriaux et écologiques pour construire un projet professionnel cohérent, responsable et innovant dans le champ de l’APA-Santé</v>
      </c>
      <c r="I95" s="103" t="s">
        <v>184</v>
      </c>
      <c r="J95" s="148" t="s">
        <v>46</v>
      </c>
      <c r="K95" s="162" t="s">
        <v>47</v>
      </c>
      <c r="L95" s="59">
        <v>10</v>
      </c>
      <c r="M95" s="59">
        <v>8</v>
      </c>
      <c r="N95" s="59"/>
      <c r="O95" s="40"/>
      <c r="P95" s="38">
        <f t="shared" si="5"/>
        <v>18</v>
      </c>
      <c r="Q95" s="191">
        <f>SUM(P95:P97)</f>
        <v>44</v>
      </c>
      <c r="R95" s="193"/>
      <c r="S95" s="193"/>
      <c r="T95" s="193"/>
      <c r="U95" s="39"/>
      <c r="V95" s="212">
        <v>6</v>
      </c>
      <c r="W95" s="212">
        <v>6</v>
      </c>
      <c r="X95" s="215" t="s">
        <v>198</v>
      </c>
      <c r="Y95" s="215" t="s">
        <v>185</v>
      </c>
      <c r="Z95" s="218" t="s">
        <v>48</v>
      </c>
      <c r="AA95" s="40" t="s">
        <v>67</v>
      </c>
      <c r="AB95" s="41"/>
      <c r="AC95" s="41"/>
      <c r="AD95" s="40"/>
      <c r="AE95" s="40"/>
      <c r="AF95" s="40"/>
      <c r="AG95" s="40"/>
      <c r="AH95" s="40"/>
      <c r="AI95" s="124">
        <v>0</v>
      </c>
      <c r="AJ95" s="49">
        <v>0</v>
      </c>
      <c r="AK95" s="49">
        <v>18</v>
      </c>
      <c r="AL95" s="124"/>
    </row>
    <row r="96" spans="1:38" ht="29.15" customHeight="1" x14ac:dyDescent="0.35">
      <c r="A96" s="183"/>
      <c r="B96" s="184"/>
      <c r="C96" s="106" t="s">
        <v>153</v>
      </c>
      <c r="D96" s="273"/>
      <c r="E96" s="273"/>
      <c r="F96" s="107"/>
      <c r="G96" s="186"/>
      <c r="H96" s="190"/>
      <c r="I96" s="103" t="s">
        <v>240</v>
      </c>
      <c r="J96" s="148" t="s">
        <v>46</v>
      </c>
      <c r="K96" s="162" t="s">
        <v>92</v>
      </c>
      <c r="L96" s="59"/>
      <c r="M96" s="59">
        <v>20</v>
      </c>
      <c r="N96" s="59"/>
      <c r="O96" s="40"/>
      <c r="P96" s="38">
        <f t="shared" si="5"/>
        <v>20</v>
      </c>
      <c r="Q96" s="192"/>
      <c r="R96" s="243"/>
      <c r="S96" s="243"/>
      <c r="T96" s="243"/>
      <c r="U96" s="39"/>
      <c r="V96" s="214"/>
      <c r="W96" s="214"/>
      <c r="X96" s="216"/>
      <c r="Y96" s="216"/>
      <c r="Z96" s="219"/>
      <c r="AA96" s="40" t="s">
        <v>67</v>
      </c>
      <c r="AB96" s="41"/>
      <c r="AC96" s="41"/>
      <c r="AD96" s="40"/>
      <c r="AE96" s="40" t="s">
        <v>67</v>
      </c>
      <c r="AF96" s="40"/>
      <c r="AG96" s="40"/>
      <c r="AH96" s="40"/>
      <c r="AI96" s="124">
        <v>20</v>
      </c>
      <c r="AJ96" s="49">
        <v>0</v>
      </c>
      <c r="AK96" s="49">
        <v>0</v>
      </c>
      <c r="AL96" s="124"/>
    </row>
    <row r="97" spans="1:38" ht="29.15" customHeight="1" x14ac:dyDescent="0.35">
      <c r="A97" s="183"/>
      <c r="B97" s="184"/>
      <c r="C97" s="106" t="s">
        <v>153</v>
      </c>
      <c r="D97" s="273"/>
      <c r="E97" s="273"/>
      <c r="F97" s="107"/>
      <c r="G97" s="186"/>
      <c r="H97" s="190"/>
      <c r="I97" s="103" t="s">
        <v>186</v>
      </c>
      <c r="J97" s="148" t="s">
        <v>46</v>
      </c>
      <c r="K97" s="121" t="s">
        <v>62</v>
      </c>
      <c r="L97" s="59"/>
      <c r="M97" s="59">
        <v>6</v>
      </c>
      <c r="N97" s="59"/>
      <c r="O97" s="40"/>
      <c r="P97" s="38">
        <f t="shared" si="5"/>
        <v>6</v>
      </c>
      <c r="Q97" s="192"/>
      <c r="R97" s="243"/>
      <c r="S97" s="243"/>
      <c r="T97" s="243"/>
      <c r="U97" s="39"/>
      <c r="V97" s="214"/>
      <c r="W97" s="214"/>
      <c r="X97" s="216"/>
      <c r="Y97" s="216"/>
      <c r="Z97" s="219"/>
      <c r="AA97" s="40" t="s">
        <v>67</v>
      </c>
      <c r="AB97" s="41"/>
      <c r="AC97" s="41"/>
      <c r="AD97" s="40"/>
      <c r="AE97" s="40"/>
      <c r="AF97" s="40"/>
      <c r="AG97" s="40"/>
      <c r="AH97" s="40"/>
      <c r="AI97" s="124">
        <v>6</v>
      </c>
      <c r="AJ97" s="124">
        <v>0</v>
      </c>
      <c r="AK97" s="124">
        <v>0</v>
      </c>
      <c r="AL97" s="124"/>
    </row>
    <row r="98" spans="1:38" ht="29.15" customHeight="1" x14ac:dyDescent="0.35">
      <c r="A98" s="183"/>
      <c r="B98" s="184"/>
      <c r="C98" s="106" t="s">
        <v>157</v>
      </c>
      <c r="D98" s="273"/>
      <c r="E98" s="273"/>
      <c r="F98" s="107"/>
      <c r="G98" s="273" t="s">
        <v>187</v>
      </c>
      <c r="H98" s="287" t="str">
        <f>'[3]1-Référentiel UHA'!E107</f>
        <v>Structurer un projet professionnel ou de poursuite d’études à partir de ses expériences, compétences et aspirations</v>
      </c>
      <c r="I98" s="108" t="s">
        <v>188</v>
      </c>
      <c r="J98" s="148" t="s">
        <v>46</v>
      </c>
      <c r="K98" s="162" t="s">
        <v>47</v>
      </c>
      <c r="L98" s="73">
        <v>15</v>
      </c>
      <c r="M98" s="73">
        <v>6</v>
      </c>
      <c r="N98" s="73"/>
      <c r="O98" s="40"/>
      <c r="P98" s="38">
        <f t="shared" si="5"/>
        <v>21</v>
      </c>
      <c r="Q98" s="230">
        <f>SUM(P98:P100)</f>
        <v>57</v>
      </c>
      <c r="R98" s="193"/>
      <c r="S98" s="193"/>
      <c r="T98" s="193"/>
      <c r="U98" s="39"/>
      <c r="V98" s="212">
        <v>5</v>
      </c>
      <c r="W98" s="244">
        <v>5</v>
      </c>
      <c r="X98" s="215" t="s">
        <v>195</v>
      </c>
      <c r="Y98" s="215" t="s">
        <v>199</v>
      </c>
      <c r="Z98" s="219"/>
      <c r="AA98" s="40" t="s">
        <v>67</v>
      </c>
      <c r="AB98" s="41"/>
      <c r="AC98" s="41"/>
      <c r="AD98" s="40"/>
      <c r="AE98" s="40"/>
      <c r="AF98" s="40"/>
      <c r="AG98" s="40"/>
      <c r="AH98" s="40"/>
      <c r="AI98" s="124">
        <v>0</v>
      </c>
      <c r="AJ98" s="124">
        <v>0</v>
      </c>
      <c r="AK98" s="124">
        <v>21</v>
      </c>
      <c r="AL98" s="124"/>
    </row>
    <row r="99" spans="1:38" ht="29.15" customHeight="1" x14ac:dyDescent="0.35">
      <c r="A99" s="183"/>
      <c r="B99" s="184"/>
      <c r="C99" s="106" t="s">
        <v>157</v>
      </c>
      <c r="D99" s="273"/>
      <c r="E99" s="273"/>
      <c r="F99" s="107"/>
      <c r="G99" s="273"/>
      <c r="H99" s="287"/>
      <c r="I99" s="108" t="s">
        <v>239</v>
      </c>
      <c r="J99" s="148" t="s">
        <v>46</v>
      </c>
      <c r="K99" s="162" t="s">
        <v>92</v>
      </c>
      <c r="L99" s="59"/>
      <c r="M99" s="59">
        <v>20</v>
      </c>
      <c r="N99" s="59"/>
      <c r="O99" s="59"/>
      <c r="P99" s="38">
        <f t="shared" si="5"/>
        <v>20</v>
      </c>
      <c r="Q99" s="230"/>
      <c r="R99" s="243"/>
      <c r="S99" s="243"/>
      <c r="T99" s="243"/>
      <c r="U99" s="39"/>
      <c r="V99" s="214"/>
      <c r="W99" s="244"/>
      <c r="X99" s="216"/>
      <c r="Y99" s="216"/>
      <c r="Z99" s="219"/>
      <c r="AA99" s="40" t="s">
        <v>67</v>
      </c>
      <c r="AB99" s="41"/>
      <c r="AC99" s="41"/>
      <c r="AD99" s="40"/>
      <c r="AE99" s="40" t="s">
        <v>67</v>
      </c>
      <c r="AF99" s="40"/>
      <c r="AG99" s="40"/>
      <c r="AH99" s="40"/>
      <c r="AI99" s="124">
        <v>20</v>
      </c>
      <c r="AJ99" s="124">
        <v>0</v>
      </c>
      <c r="AK99" s="124">
        <v>0</v>
      </c>
      <c r="AL99" s="124"/>
    </row>
    <row r="100" spans="1:38" ht="29.15" customHeight="1" x14ac:dyDescent="0.35">
      <c r="A100" s="183"/>
      <c r="B100" s="184"/>
      <c r="C100" s="106" t="s">
        <v>157</v>
      </c>
      <c r="D100" s="273"/>
      <c r="E100" s="273"/>
      <c r="F100" s="107"/>
      <c r="G100" s="273"/>
      <c r="H100" s="287"/>
      <c r="I100" s="103" t="s">
        <v>125</v>
      </c>
      <c r="J100" s="148" t="s">
        <v>46</v>
      </c>
      <c r="K100" s="162" t="s">
        <v>62</v>
      </c>
      <c r="L100" s="59">
        <v>2</v>
      </c>
      <c r="M100" s="59">
        <v>6</v>
      </c>
      <c r="N100" s="59">
        <v>8</v>
      </c>
      <c r="O100" s="40"/>
      <c r="P100" s="38">
        <f>SUM(L100:O100)</f>
        <v>16</v>
      </c>
      <c r="Q100" s="191"/>
      <c r="R100" s="243"/>
      <c r="S100" s="243"/>
      <c r="T100" s="243"/>
      <c r="U100" s="39"/>
      <c r="V100" s="214"/>
      <c r="W100" s="212"/>
      <c r="X100" s="216"/>
      <c r="Y100" s="216"/>
      <c r="Z100" s="219"/>
      <c r="AA100" s="40"/>
      <c r="AB100" s="41" t="s">
        <v>67</v>
      </c>
      <c r="AC100" s="41"/>
      <c r="AD100" s="40"/>
      <c r="AE100" s="40"/>
      <c r="AF100" s="40"/>
      <c r="AG100" s="40"/>
      <c r="AH100" s="40"/>
      <c r="AI100" s="49">
        <v>16</v>
      </c>
      <c r="AJ100" s="49">
        <v>0</v>
      </c>
      <c r="AK100" s="49">
        <v>0</v>
      </c>
      <c r="AL100" s="49"/>
    </row>
    <row r="101" spans="1:38" ht="52" customHeight="1" x14ac:dyDescent="0.35">
      <c r="A101" s="75"/>
      <c r="B101" s="75"/>
      <c r="C101" s="122" t="s">
        <v>157</v>
      </c>
      <c r="D101" s="273"/>
      <c r="E101" s="273"/>
      <c r="F101" s="79"/>
      <c r="G101" s="179" t="s">
        <v>189</v>
      </c>
      <c r="H101" s="166" t="s">
        <v>190</v>
      </c>
      <c r="I101" s="108" t="s">
        <v>242</v>
      </c>
      <c r="J101" s="148" t="s">
        <v>46</v>
      </c>
      <c r="K101" s="162" t="s">
        <v>103</v>
      </c>
      <c r="L101" s="59"/>
      <c r="M101" s="59"/>
      <c r="N101" s="59"/>
      <c r="O101" s="47"/>
      <c r="P101" s="38">
        <f t="shared" ref="P101" si="6">SUM(L101:O101)</f>
        <v>0</v>
      </c>
      <c r="Q101" s="60">
        <v>0</v>
      </c>
      <c r="R101" s="40"/>
      <c r="S101" s="40"/>
      <c r="T101" s="40"/>
      <c r="U101" s="65"/>
      <c r="V101" s="56">
        <v>3</v>
      </c>
      <c r="W101" s="56">
        <v>3</v>
      </c>
      <c r="X101" s="123" t="s">
        <v>191</v>
      </c>
      <c r="Y101" s="123" t="s">
        <v>191</v>
      </c>
      <c r="Z101" s="220"/>
      <c r="AA101" s="47" t="s">
        <v>67</v>
      </c>
      <c r="AB101" s="41"/>
      <c r="AC101" s="41"/>
      <c r="AD101" s="47" t="s">
        <v>67</v>
      </c>
      <c r="AE101" s="47"/>
      <c r="AF101" s="47"/>
      <c r="AG101" s="47"/>
      <c r="AH101" s="47"/>
      <c r="AI101" s="124"/>
      <c r="AJ101" s="124"/>
      <c r="AK101" s="124"/>
      <c r="AL101" s="124"/>
    </row>
    <row r="102" spans="1:38" ht="15" customHeight="1" thickBot="1" x14ac:dyDescent="0.4"/>
    <row r="103" spans="1:38" ht="42.65" customHeight="1" thickBot="1" x14ac:dyDescent="0.4">
      <c r="H103" s="91" t="s">
        <v>106</v>
      </c>
      <c r="I103" s="92" t="s">
        <v>107</v>
      </c>
    </row>
    <row r="104" spans="1:38" ht="15" customHeight="1" x14ac:dyDescent="0.35">
      <c r="E104" s="127"/>
    </row>
    <row r="105" spans="1:38" ht="15" customHeight="1" x14ac:dyDescent="0.35">
      <c r="E105" s="128"/>
    </row>
    <row r="106" spans="1:38" ht="15" customHeight="1" x14ac:dyDescent="0.35">
      <c r="E106" s="129"/>
    </row>
  </sheetData>
  <mergeCells count="291">
    <mergeCell ref="Y95:Y97"/>
    <mergeCell ref="Z95:Z101"/>
    <mergeCell ref="G98:G100"/>
    <mergeCell ref="H98:H100"/>
    <mergeCell ref="Q98:Q100"/>
    <mergeCell ref="R98:R100"/>
    <mergeCell ref="S98:S100"/>
    <mergeCell ref="X91:X94"/>
    <mergeCell ref="Y91:Y94"/>
    <mergeCell ref="V98:V100"/>
    <mergeCell ref="W98:W100"/>
    <mergeCell ref="X98:X100"/>
    <mergeCell ref="Y98:Y100"/>
    <mergeCell ref="V95:V97"/>
    <mergeCell ref="W95:W97"/>
    <mergeCell ref="X95:X97"/>
    <mergeCell ref="Y87:Y90"/>
    <mergeCell ref="Z87:Z94"/>
    <mergeCell ref="G91:G94"/>
    <mergeCell ref="H91:H94"/>
    <mergeCell ref="Q91:Q94"/>
    <mergeCell ref="R91:R94"/>
    <mergeCell ref="S91:S94"/>
    <mergeCell ref="T91:T94"/>
    <mergeCell ref="V91:V94"/>
    <mergeCell ref="W91:W94"/>
    <mergeCell ref="R87:R90"/>
    <mergeCell ref="S87:S90"/>
    <mergeCell ref="T87:T90"/>
    <mergeCell ref="V87:V90"/>
    <mergeCell ref="W87:W90"/>
    <mergeCell ref="X87:X90"/>
    <mergeCell ref="Y79:Y82"/>
    <mergeCell ref="G83:G86"/>
    <mergeCell ref="H83:H86"/>
    <mergeCell ref="Q83:Q86"/>
    <mergeCell ref="R83:R86"/>
    <mergeCell ref="S83:S86"/>
    <mergeCell ref="T83:T86"/>
    <mergeCell ref="V83:V86"/>
    <mergeCell ref="W83:W86"/>
    <mergeCell ref="X83:X86"/>
    <mergeCell ref="Y83:Y86"/>
    <mergeCell ref="V71:V74"/>
    <mergeCell ref="W71:W74"/>
    <mergeCell ref="X71:X74"/>
    <mergeCell ref="Y71:Y74"/>
    <mergeCell ref="Z71:Z86"/>
    <mergeCell ref="G75:G78"/>
    <mergeCell ref="H75:H78"/>
    <mergeCell ref="Q75:Q78"/>
    <mergeCell ref="R75:R78"/>
    <mergeCell ref="S75:S78"/>
    <mergeCell ref="T75:T78"/>
    <mergeCell ref="V75:V78"/>
    <mergeCell ref="W75:W78"/>
    <mergeCell ref="X75:X78"/>
    <mergeCell ref="Y75:Y78"/>
    <mergeCell ref="G79:G82"/>
    <mergeCell ref="H79:H82"/>
    <mergeCell ref="Q79:Q82"/>
    <mergeCell ref="R79:R82"/>
    <mergeCell ref="S79:S82"/>
    <mergeCell ref="T79:T82"/>
    <mergeCell ref="V79:V82"/>
    <mergeCell ref="W79:W82"/>
    <mergeCell ref="X79:X82"/>
    <mergeCell ref="A71:B100"/>
    <mergeCell ref="D71:D86"/>
    <mergeCell ref="E71:E86"/>
    <mergeCell ref="G71:G74"/>
    <mergeCell ref="H71:H74"/>
    <mergeCell ref="Q71:Q74"/>
    <mergeCell ref="R71:R74"/>
    <mergeCell ref="S71:S74"/>
    <mergeCell ref="T71:T74"/>
    <mergeCell ref="D87:D94"/>
    <mergeCell ref="E87:E94"/>
    <mergeCell ref="G87:G90"/>
    <mergeCell ref="H87:H90"/>
    <mergeCell ref="Q87:Q90"/>
    <mergeCell ref="D95:D101"/>
    <mergeCell ref="E95:E101"/>
    <mergeCell ref="G95:G97"/>
    <mergeCell ref="H95:H97"/>
    <mergeCell ref="Q95:Q97"/>
    <mergeCell ref="R95:R97"/>
    <mergeCell ref="S95:S97"/>
    <mergeCell ref="T95:T97"/>
    <mergeCell ref="T98:T100"/>
    <mergeCell ref="V54:V56"/>
    <mergeCell ref="W54:W56"/>
    <mergeCell ref="X54:X56"/>
    <mergeCell ref="Y54:Y56"/>
    <mergeCell ref="S54:S56"/>
    <mergeCell ref="T54:T56"/>
    <mergeCell ref="S51:S53"/>
    <mergeCell ref="Z57:Z67"/>
    <mergeCell ref="G61:G66"/>
    <mergeCell ref="H61:H66"/>
    <mergeCell ref="Q61:Q66"/>
    <mergeCell ref="R61:R66"/>
    <mergeCell ref="S61:S66"/>
    <mergeCell ref="T61:T66"/>
    <mergeCell ref="V61:V66"/>
    <mergeCell ref="W61:W66"/>
    <mergeCell ref="X61:X66"/>
    <mergeCell ref="S57:S60"/>
    <mergeCell ref="T57:T60"/>
    <mergeCell ref="V57:V60"/>
    <mergeCell ref="W57:W60"/>
    <mergeCell ref="X57:X60"/>
    <mergeCell ref="Y57:Y60"/>
    <mergeCell ref="Y61:Y66"/>
    <mergeCell ref="D57:D67"/>
    <mergeCell ref="E57:E67"/>
    <mergeCell ref="G57:G60"/>
    <mergeCell ref="H57:H60"/>
    <mergeCell ref="Q57:Q60"/>
    <mergeCell ref="R57:R60"/>
    <mergeCell ref="G54:G56"/>
    <mergeCell ref="H54:H56"/>
    <mergeCell ref="Q54:Q56"/>
    <mergeCell ref="R54:R56"/>
    <mergeCell ref="D49:D56"/>
    <mergeCell ref="E49:E56"/>
    <mergeCell ref="H51:H53"/>
    <mergeCell ref="Q51:Q53"/>
    <mergeCell ref="R51:R53"/>
    <mergeCell ref="T51:T53"/>
    <mergeCell ref="V51:V53"/>
    <mergeCell ref="W51:W53"/>
    <mergeCell ref="X51:X53"/>
    <mergeCell ref="Y51:Y53"/>
    <mergeCell ref="Y31:Y34"/>
    <mergeCell ref="B38:B67"/>
    <mergeCell ref="D38:D48"/>
    <mergeCell ref="E38:E48"/>
    <mergeCell ref="G38:G41"/>
    <mergeCell ref="H38:H41"/>
    <mergeCell ref="X38:X41"/>
    <mergeCell ref="Y38:Y41"/>
    <mergeCell ref="W31:W34"/>
    <mergeCell ref="X31:X34"/>
    <mergeCell ref="D22:D34"/>
    <mergeCell ref="E22:E34"/>
    <mergeCell ref="G22:G24"/>
    <mergeCell ref="H22:H24"/>
    <mergeCell ref="Q22:Q24"/>
    <mergeCell ref="R22:R24"/>
    <mergeCell ref="S22:S24"/>
    <mergeCell ref="T22:T24"/>
    <mergeCell ref="Q31:Q34"/>
    <mergeCell ref="Q45:Q48"/>
    <mergeCell ref="Z38:Z48"/>
    <mergeCell ref="G42:G44"/>
    <mergeCell ref="H42:H44"/>
    <mergeCell ref="Q42:Q44"/>
    <mergeCell ref="R42:R44"/>
    <mergeCell ref="S42:S44"/>
    <mergeCell ref="T42:T44"/>
    <mergeCell ref="V42:V44"/>
    <mergeCell ref="Q38:Q41"/>
    <mergeCell ref="R38:R41"/>
    <mergeCell ref="S38:S41"/>
    <mergeCell ref="T38:T41"/>
    <mergeCell ref="V38:V41"/>
    <mergeCell ref="W38:W41"/>
    <mergeCell ref="W42:W44"/>
    <mergeCell ref="X42:X44"/>
    <mergeCell ref="Y42:Y44"/>
    <mergeCell ref="G45:G48"/>
    <mergeCell ref="H45:H48"/>
    <mergeCell ref="X45:X48"/>
    <mergeCell ref="Y45:Y48"/>
    <mergeCell ref="D15:D21"/>
    <mergeCell ref="E15:E21"/>
    <mergeCell ref="Y17:Y18"/>
    <mergeCell ref="G19:G21"/>
    <mergeCell ref="H19:H21"/>
    <mergeCell ref="R31:R34"/>
    <mergeCell ref="S31:S34"/>
    <mergeCell ref="T31:T34"/>
    <mergeCell ref="V31:V34"/>
    <mergeCell ref="Z49:Z56"/>
    <mergeCell ref="G51:G53"/>
    <mergeCell ref="V22:V24"/>
    <mergeCell ref="W22:W24"/>
    <mergeCell ref="X22:X24"/>
    <mergeCell ref="Y22:Y24"/>
    <mergeCell ref="Z22:Z34"/>
    <mergeCell ref="G25:G30"/>
    <mergeCell ref="H25:H30"/>
    <mergeCell ref="Q25:Q30"/>
    <mergeCell ref="R25:R30"/>
    <mergeCell ref="S25:S30"/>
    <mergeCell ref="T25:T30"/>
    <mergeCell ref="V25:V30"/>
    <mergeCell ref="W25:W30"/>
    <mergeCell ref="X25:X30"/>
    <mergeCell ref="Y25:Y30"/>
    <mergeCell ref="G31:G34"/>
    <mergeCell ref="H31:H34"/>
    <mergeCell ref="R45:R48"/>
    <mergeCell ref="S45:S48"/>
    <mergeCell ref="T45:T48"/>
    <mergeCell ref="V45:V48"/>
    <mergeCell ref="W45:W48"/>
    <mergeCell ref="Z15:Z21"/>
    <mergeCell ref="G17:G18"/>
    <mergeCell ref="H17:H18"/>
    <mergeCell ref="Q17:Q18"/>
    <mergeCell ref="R17:R18"/>
    <mergeCell ref="S17:S18"/>
    <mergeCell ref="T17:T18"/>
    <mergeCell ref="V17:V18"/>
    <mergeCell ref="W17:W18"/>
    <mergeCell ref="X17:X18"/>
    <mergeCell ref="X19:X21"/>
    <mergeCell ref="Y19:Y21"/>
    <mergeCell ref="V19:V21"/>
    <mergeCell ref="W19:W21"/>
    <mergeCell ref="Q19:Q21"/>
    <mergeCell ref="R19:R21"/>
    <mergeCell ref="S19:S21"/>
    <mergeCell ref="T19:T21"/>
    <mergeCell ref="R11:R12"/>
    <mergeCell ref="S11:S12"/>
    <mergeCell ref="T11:T12"/>
    <mergeCell ref="V11:V12"/>
    <mergeCell ref="W11:W12"/>
    <mergeCell ref="X11:X12"/>
    <mergeCell ref="Y11:Y12"/>
    <mergeCell ref="G13:G14"/>
    <mergeCell ref="H13:H14"/>
    <mergeCell ref="Q13:Q14"/>
    <mergeCell ref="R13:R14"/>
    <mergeCell ref="S13:S14"/>
    <mergeCell ref="T13:T14"/>
    <mergeCell ref="V13:V14"/>
    <mergeCell ref="W13:W14"/>
    <mergeCell ref="X13:X14"/>
    <mergeCell ref="Y13:Y14"/>
    <mergeCell ref="Z5:Z14"/>
    <mergeCell ref="G7:G8"/>
    <mergeCell ref="H7:H8"/>
    <mergeCell ref="Q7:Q8"/>
    <mergeCell ref="R7:R8"/>
    <mergeCell ref="S7:S8"/>
    <mergeCell ref="T7:T8"/>
    <mergeCell ref="V7:V8"/>
    <mergeCell ref="W7:W8"/>
    <mergeCell ref="X7:X8"/>
    <mergeCell ref="Y7:Y8"/>
    <mergeCell ref="G9:G10"/>
    <mergeCell ref="H9:H10"/>
    <mergeCell ref="Q9:Q10"/>
    <mergeCell ref="R9:R10"/>
    <mergeCell ref="S9:S10"/>
    <mergeCell ref="T9:T10"/>
    <mergeCell ref="V9:V10"/>
    <mergeCell ref="W9:W10"/>
    <mergeCell ref="X9:X10"/>
    <mergeCell ref="Y9:Y10"/>
    <mergeCell ref="G11:G12"/>
    <mergeCell ref="H11:H12"/>
    <mergeCell ref="Q11:Q12"/>
    <mergeCell ref="AI3:AK3"/>
    <mergeCell ref="A5:B34"/>
    <mergeCell ref="D5:D14"/>
    <mergeCell ref="E5:E14"/>
    <mergeCell ref="G5:G6"/>
    <mergeCell ref="H5:H6"/>
    <mergeCell ref="Q5:Q6"/>
    <mergeCell ref="R5:R6"/>
    <mergeCell ref="S5:S6"/>
    <mergeCell ref="T5:T6"/>
    <mergeCell ref="D2:H3"/>
    <mergeCell ref="I2:Q3"/>
    <mergeCell ref="R2:T3"/>
    <mergeCell ref="V2:X2"/>
    <mergeCell ref="AA2:AH2"/>
    <mergeCell ref="AI2:AL2"/>
    <mergeCell ref="V3:V4"/>
    <mergeCell ref="W3:W4"/>
    <mergeCell ref="X3:Z3"/>
    <mergeCell ref="AA3:AH3"/>
    <mergeCell ref="V5:V6"/>
    <mergeCell ref="W5:W6"/>
    <mergeCell ref="X5:X6"/>
    <mergeCell ref="Y5:Y6"/>
  </mergeCells>
  <conditionalFormatting sqref="I37 I15 I70 I44 I86 I17:I21">
    <cfRule type="cellIs" dxfId="14" priority="15" operator="equal">
      <formula>"OUi"</formula>
    </cfRule>
  </conditionalFormatting>
  <conditionalFormatting sqref="I16">
    <cfRule type="cellIs" dxfId="13" priority="14" operator="equal">
      <formula>"OUi"</formula>
    </cfRule>
  </conditionalFormatting>
  <conditionalFormatting sqref="I49">
    <cfRule type="cellIs" dxfId="12" priority="13" operator="equal">
      <formula>"OUi"</formula>
    </cfRule>
  </conditionalFormatting>
  <conditionalFormatting sqref="I50">
    <cfRule type="cellIs" dxfId="11" priority="12" operator="equal">
      <formula>"OUi"</formula>
    </cfRule>
  </conditionalFormatting>
  <conditionalFormatting sqref="I51:I52">
    <cfRule type="cellIs" dxfId="10" priority="11" operator="equal">
      <formula>"OUi"</formula>
    </cfRule>
  </conditionalFormatting>
  <conditionalFormatting sqref="I54:I55">
    <cfRule type="cellIs" dxfId="9" priority="10" operator="equal">
      <formula>"OUi"</formula>
    </cfRule>
  </conditionalFormatting>
  <conditionalFormatting sqref="I83:I84">
    <cfRule type="cellIs" dxfId="8" priority="9" operator="equal">
      <formula>"OUi"</formula>
    </cfRule>
  </conditionalFormatting>
  <conditionalFormatting sqref="I53">
    <cfRule type="cellIs" dxfId="7" priority="8" operator="equal">
      <formula>"OUi"</formula>
    </cfRule>
  </conditionalFormatting>
  <conditionalFormatting sqref="I53">
    <cfRule type="cellIs" dxfId="6" priority="7" operator="equal">
      <formula>"OUi"</formula>
    </cfRule>
  </conditionalFormatting>
  <conditionalFormatting sqref="I56">
    <cfRule type="cellIs" dxfId="5" priority="6" operator="equal">
      <formula>"OUi"</formula>
    </cfRule>
  </conditionalFormatting>
  <conditionalFormatting sqref="I56">
    <cfRule type="cellIs" dxfId="4" priority="5" operator="equal">
      <formula>"OUi"</formula>
    </cfRule>
  </conditionalFormatting>
  <conditionalFormatting sqref="I90">
    <cfRule type="cellIs" dxfId="3" priority="4" operator="equal">
      <formula>"OUi"</formula>
    </cfRule>
  </conditionalFormatting>
  <conditionalFormatting sqref="I90">
    <cfRule type="cellIs" dxfId="2" priority="3" operator="equal">
      <formula>"OUi"</formula>
    </cfRule>
  </conditionalFormatting>
  <conditionalFormatting sqref="I94">
    <cfRule type="cellIs" dxfId="1" priority="2" operator="equal">
      <formula>"OUi"</formula>
    </cfRule>
  </conditionalFormatting>
  <conditionalFormatting sqref="I94">
    <cfRule type="cellIs" dxfId="0" priority="1" operator="equal">
      <formula>"OUi"</formula>
    </cfRule>
  </conditionalFormatting>
  <dataValidations count="4">
    <dataValidation type="whole" allowBlank="1" showInputMessage="1" showErrorMessage="1" sqref="V11:W11 V9:W9 V19:W20 V57:W57 V61:W61 V49:W51 V5:W7 V54:W54 V79:W87 V91:W91 V95:W95 V67:W76 V13:W17 V22:W45 V98:W101" xr:uid="{B778D502-E71A-42D7-8097-4B815727065A}">
      <formula1>3</formula1>
      <formula2>30</formula2>
    </dataValidation>
    <dataValidation type="list" allowBlank="1" showInputMessage="1" showErrorMessage="1" sqref="K5:K10 K15:K21 K36:K101" xr:uid="{0620C51C-0BA2-4CF6-B478-26092BE585A9}">
      <formula1>"Sélectionner ...,Socle,Transversal,Ouvert,International, Tremplin"</formula1>
    </dataValidation>
    <dataValidation type="list" allowBlank="1" showInputMessage="1" showErrorMessage="1" sqref="I83:I84 I37 I44 I49:I56 I70 I90 I94 I15:I21" xr:uid="{BE8DED2E-9B9A-4C51-BAEC-5322634599CE}">
      <formula1>Ressources</formula1>
    </dataValidation>
    <dataValidation type="list" allowBlank="1" showInputMessage="1" showErrorMessage="1" sqref="Z2" xr:uid="{BC9C9B01-9643-4093-9012-2410F1EB2989}">
      <formula1>"Sélectionner ...,Contrôle Continu Intégral, Contrôle Continu,Contrôle Terminal, Mode combiné (CC+Examen terminal)"</formula1>
    </dataValidation>
  </dataValidations>
  <printOptions horizontalCentered="1" verticalCentered="1"/>
  <pageMargins left="0.51181102362204722" right="0.51181102362204722" top="0.55118110236220474" bottom="0.55118110236220474" header="0.31496062992125984" footer="0.31496062992125984"/>
  <pageSetup paperSize="9" scale="33" fitToHeight="3" orientation="landscape" r:id="rId1"/>
  <rowBreaks count="2" manualBreakCount="2">
    <brk id="69" max="26" man="1"/>
    <brk id="70" max="26"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471959EF-3A61-4922-B973-0D15E6D71505}">
          <x14:formula1>
            <xm:f>'C:\Users\F.DEGOUTTE\OneDrive\Bureau\2024-09 TRI\2024-10 MAQUETTES STAPS\2024-2025 MAQUETTES STAPS VF\[20240209_FST_STAPS_niv2_seconde-chance-incluse.xlsx]4-Corres. Compétences-Resso(V2)'!#REF!</xm:f>
          </x14:formula1>
          <xm:sqref>I63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22</vt:i4>
      </vt:variant>
    </vt:vector>
  </HeadingPairs>
  <TitlesOfParts>
    <vt:vector size="23" baseType="lpstr">
      <vt:lpstr>3-Maquette Parcours </vt:lpstr>
      <vt:lpstr>CommunMention</vt:lpstr>
      <vt:lpstr>ECTS</vt:lpstr>
      <vt:lpstr>NombreExpression</vt:lpstr>
      <vt:lpstr>NombreInformationnelle</vt:lpstr>
      <vt:lpstr>NombreInternationale</vt:lpstr>
      <vt:lpstr>NombreMTU</vt:lpstr>
      <vt:lpstr>NombreNumerique</vt:lpstr>
      <vt:lpstr>NombreProfessionnelle</vt:lpstr>
      <vt:lpstr>NombreTEDS</vt:lpstr>
      <vt:lpstr>NombreVSS</vt:lpstr>
      <vt:lpstr>TotalCM</vt:lpstr>
      <vt:lpstr>TotalDistanciel</vt:lpstr>
      <vt:lpstr>TotalHeuresEns</vt:lpstr>
      <vt:lpstr>TotalHybride</vt:lpstr>
      <vt:lpstr>TotalProjetAutonomie</vt:lpstr>
      <vt:lpstr>TotalProjetEncadrement</vt:lpstr>
      <vt:lpstr>TotalStage</vt:lpstr>
      <vt:lpstr>TotalTD</vt:lpstr>
      <vt:lpstr>TotalTP</vt:lpstr>
      <vt:lpstr>TypologiePrincipale</vt:lpstr>
      <vt:lpstr>VolumeHoraire</vt:lpstr>
      <vt:lpstr>'3-Maquette Parcours '!Zone_d_impression</vt:lpstr>
    </vt:vector>
  </TitlesOfParts>
  <Company>Universite de Haute-Alsace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F.DEGOUTTE</dc:creator>
  <cp:lastModifiedBy>F.DEGOUTTE</cp:lastModifiedBy>
  <cp:lastPrinted>2026-09-01T09:49:11Z</cp:lastPrinted>
  <dcterms:created xsi:type="dcterms:W3CDTF">2026-07-01T14:15:30Z</dcterms:created>
  <dcterms:modified xsi:type="dcterms:W3CDTF">2026-09-21T09:35:23Z</dcterms:modified>
</cp:coreProperties>
</file>